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C Checklist" sheetId="1" r:id="rId4"/>
    <sheet state="visible" name="Audit Summary" sheetId="2" r:id="rId5"/>
  </sheets>
  <definedNames/>
  <calcPr/>
  <extLst>
    <ext uri="GoogleSheetsCustomDataVersion2">
      <go:sheetsCustomData xmlns:go="http://customooxmlschemas.google.com/" r:id="rId6" roundtripDataChecksum="zZx3hzwejeOb/UDqoZuIikwpE1CS0vEucvW4s1aJvQs="/>
    </ext>
  </extLst>
</workbook>
</file>

<file path=xl/sharedStrings.xml><?xml version="1.0" encoding="utf-8"?>
<sst xmlns="http://schemas.openxmlformats.org/spreadsheetml/2006/main" count="298" uniqueCount="236">
  <si>
    <t>SCHEDULE M — GMP COMPLIANCE CHECKLIST  |  QUALITY CONTROL</t>
  </si>
  <si>
    <t>QC Lab Readiness  ·  Equipment Qualification  ·  OOS/OOT Investigation  |  Schedule M, Drugs &amp; Cosmetics Rules 1945 (G.S.R.227(E)/2023)  |  Powered by schedulem.in</t>
  </si>
  <si>
    <t xml:space="preserve">  ▌ MINISTRY OF HEALTH &amp; FAMILY WELFARE, GOVT. OF INDIA  |  CDSCO / State Licensing Authority  |  Quality Control Department</t>
  </si>
  <si>
    <t>Manufacturing Licence No.:</t>
  </si>
  <si>
    <t>Dosage Form / Product Category:</t>
  </si>
  <si>
    <t>COMPLIANCE SCORE</t>
  </si>
  <si>
    <t>Firm Name &amp; Address:</t>
  </si>
  <si>
    <t>Audit / Inspection Date:</t>
  </si>
  <si>
    <t>08-Mar-2026</t>
  </si>
  <si>
    <t>State Licensing Authority:</t>
  </si>
  <si>
    <t>QC Head / Authorised Signatory:</t>
  </si>
  <si>
    <t>Schedule M Reference:</t>
  </si>
  <si>
    <t>G.S.R. 227(E) dated 28 Mar 2023</t>
  </si>
  <si>
    <t>Document No.:</t>
  </si>
  <si>
    <t>QA-CHK-QCL-001  Rev.01</t>
  </si>
  <si>
    <t>#</t>
  </si>
  <si>
    <t>Clause
Ref.</t>
  </si>
  <si>
    <t>Checklist Item / Requirement</t>
  </si>
  <si>
    <t>Guidance Note / Verification Method</t>
  </si>
  <si>
    <t>Compliance
Status</t>
  </si>
  <si>
    <t>Evidence / Reference Record</t>
  </si>
  <si>
    <t>Observations &amp; Findings</t>
  </si>
  <si>
    <t>Corrective Action Required</t>
  </si>
  <si>
    <t>Responsible /
Due Date</t>
  </si>
  <si>
    <t xml:space="preserve">  6.1  —  QC PERSONNEL    [Schedule M, Part I, Cl. 6.1 | Drugs &amp; Cosmetics Rules 1945 (Amdt. 2023)]</t>
  </si>
  <si>
    <t>6.1.1</t>
  </si>
  <si>
    <t>Head of Quality Control is a qualified person (graduate pharmacist / M.Sc. Chemistry or equivalent) independent from production; designation notified to the State Licensing Authority.</t>
  </si>
  <si>
    <t>Check appointment letter, qualification certificate, Form 28 filing.</t>
  </si>
  <si>
    <t>Not Checked</t>
  </si>
  <si>
    <t>6.1.2</t>
  </si>
  <si>
    <t>All QC laboratory analysts hold appropriate qualifications relevant to their assigned tests (chemical, microbiological, instrumental); qualification matrix is documented and current.</t>
  </si>
  <si>
    <t>Qualification matrix / competency matrix reviewed; records for each analyst on file.</t>
  </si>
  <si>
    <t>6.1.3</t>
  </si>
  <si>
    <t>Analysts are trained and assessed as competent on all test methods they perform before conducting unsupervised testing; training records with assessment scores are maintained.</t>
  </si>
  <si>
    <t>Analyst training log; method-specific competency sign-off; assessment score ≥ 80%.</t>
  </si>
  <si>
    <t>6.1.4</t>
  </si>
  <si>
    <t>GMP and data integrity training (including ALCOA+ principles) is provided to all QC staff at induction and refreshed annually; records are complete.</t>
  </si>
  <si>
    <t>Training register; data integrity training material; test/quiz records.</t>
  </si>
  <si>
    <t>6.1.5</t>
  </si>
  <si>
    <t>Annual training plan for QC includes: GMP updates, pharmacopoeial changes, instrument operation, method updates, OOS/OOT handling, and safety.</t>
  </si>
  <si>
    <t>Annual training calendar approved by Head QC/QA.</t>
  </si>
  <si>
    <t>6.1.6</t>
  </si>
  <si>
    <t>Personnel performing microbiological testing have received specific training in aseptic technique, media preparation, and environmental monitoring procedures.</t>
  </si>
  <si>
    <t>Microbiologist-specific competency records; aseptic technique assessment observed.</t>
  </si>
  <si>
    <t>6.1.7</t>
  </si>
  <si>
    <t>Medical fitness of QC personnel (especially those in microbiology lab) is assessed at recruitment and periodically; exclusion procedure for illness/injury is defined.</t>
  </si>
  <si>
    <t>Periodic medical examination record; illness exclusion and return-to-work SOP.</t>
  </si>
  <si>
    <t>6.1.8</t>
  </si>
  <si>
    <t>Deputies are designated for all key QC roles; deputies are trained and their authority is documented.</t>
  </si>
  <si>
    <t>Deputisation letters; deputy training records.</t>
  </si>
  <si>
    <t xml:space="preserve">  6.2  —  QC LABORATORY PREMISES    [Schedule M, Part I, Cl. 6.2 | Separate from production; adequate size &amp; design]</t>
  </si>
  <si>
    <t>6.2.1</t>
  </si>
  <si>
    <t>QC laboratories are physically separated from production areas; access is controlled; no product manufacturing activity is carried out in the lab.</t>
  </si>
  <si>
    <t>Floor plan confirms separation; access log or key card control in place.</t>
  </si>
  <si>
    <t>6.2.2</t>
  </si>
  <si>
    <t>Separate laboratory areas are provided for: physical/chemical testing, microbiological testing, instrument analysis (HPLC, GC, AAS), and reference standard/reagent storage.</t>
  </si>
  <si>
    <t>Lab layout drawing; designated areas labelled and functionally separated.</t>
  </si>
  <si>
    <t>6.2.3</t>
  </si>
  <si>
    <t>The microbiology laboratory has classified areas (LAF / BSC cabinet for sterility testing / environmental monitoring); pressure differential, airflow, and temperature are controlled and monitored.</t>
  </si>
  <si>
    <t>Microbiology lab qualification; environmental monitoring records; airflow visualisation test.</t>
  </si>
  <si>
    <t>6.2.4</t>
  </si>
  <si>
    <t>Laboratory surfaces (benches, floors, walls) are smooth, impervious, chemical-resistant, and easy to clean; fume cupboards / exhaust ventilation are present where volatile/toxic chemicals are used.</t>
  </si>
  <si>
    <t>Visual inspection; fume hood certification (face velocity ≥ 0.5 m/s); cleaning SOP.</t>
  </si>
  <si>
    <t>6.2.5</t>
  </si>
  <si>
    <t>Temperature and humidity in the laboratory are controlled and continuously monitored; records are reviewed and archived; deviations trigger investigation.</t>
  </si>
  <si>
    <t>Temperature/humidity logger data; alert and action limits defined; deviation investigation records.</t>
  </si>
  <si>
    <t>6.2.6</t>
  </si>
  <si>
    <t>Adequate and appropriate storage is available for samples (retain, in-test), reference standards (cold chain, desiccator, controlled access), and reagents (flammable, corrosive segregation).</t>
  </si>
  <si>
    <t>Cold storage qualification; reference standard vault access log; chemical segregation compliance.</t>
  </si>
  <si>
    <t>6.2.7</t>
  </si>
  <si>
    <t>A dedicated, access-restricted area is provided for storage of narcotic, psychotropic, and other Schedule X / controlled substances used in QC testing.</t>
  </si>
  <si>
    <t>Narcotics register; double-lock storage; access restricted to authorised persons only.</t>
  </si>
  <si>
    <t>6.2.8</t>
  </si>
  <si>
    <t>Adequate write-up space, computer terminals, and secure storage for laboratory notebooks / worksheets are available; original data is not recorded on loose sheets.</t>
  </si>
  <si>
    <t>Bound laboratory notebooks; electronic LIMS/LES with audit trail; data storage SOP.</t>
  </si>
  <si>
    <t>6.2.9</t>
  </si>
  <si>
    <t>Laboratory waste (chemical, biological, sharps) is segregated, labelled, stored, and disposed of in accordance with applicable regulations; records are maintained.</t>
  </si>
  <si>
    <t>Waste disposal SOP; waste manifest/records; segregation inspection.</t>
  </si>
  <si>
    <t>6.2.10</t>
  </si>
  <si>
    <t>Safety equipment (eye wash, emergency shower, fire extinguisher, first aid kit, spill kit) is present, accessible, inspected on schedule, and personnel are trained in its use.</t>
  </si>
  <si>
    <t>Safety inspection log; training records; eye wash weekly flush record.</t>
  </si>
  <si>
    <t xml:space="preserve">  6.3  —  EQUIPMENT QUALIFICATION    [Schedule M, Part I, Cl. 6.3 | IQ / OQ / PQ / Calibration | NABL-traceable]</t>
  </si>
  <si>
    <t>6.3.1</t>
  </si>
  <si>
    <t>A complete equipment register is maintained for all QC instruments and equipment, including unique asset ID, make, model, serial number, location, qualification status, and calibration due date.</t>
  </si>
  <si>
    <t>Equipment register in QMS; last reviewed ≤ 6 months; all instruments listed.</t>
  </si>
  <si>
    <t>6.3.2</t>
  </si>
  <si>
    <t>All critical QC instruments (HPLC, GC, UV-Vis, FTIR, AAS, Karl Fischer, dissolution apparatus, balance, pH meter, particle size analyser) have completed IQ/OQ/PQ; documentation is approved and available.</t>
  </si>
  <si>
    <t>Qualification dossiers reviewed for 5+ instruments; approved by Head QC and QA.</t>
  </si>
  <si>
    <t>6.3.3</t>
  </si>
  <si>
    <t>HPLC systems are qualified per USP &lt;1058&gt; / ICH Q2(R1) requirements; SST (system suitability tests) are performed at the start of each analytical sequence and results are within limits.</t>
  </si>
  <si>
    <t>HPLC qualification report; SST criteria in analytical methods; SST logbook/LIMS records.</t>
  </si>
  <si>
    <t>6.3.4</t>
  </si>
  <si>
    <t>UV-Vis spectrophotometers are verified for wavelength accuracy, photometric accuracy, stray light, and resolution at defined intervals; results are within pharmacopoeial limits.</t>
  </si>
  <si>
    <t>UV calibration records using certified filters/standards; frequency ≥ 6-monthly or as per pharmacopoeia.</t>
  </si>
  <si>
    <t>6.3.5</t>
  </si>
  <si>
    <t>Dissolution apparatus (Apparatus 1 &amp; 2) is qualified per USP &lt;711&gt; / IP requirements including basket/paddle wobble, vessel verticality, rotation speed, temperature, and calibration with prednisone/salicylic acid tablets.</t>
  </si>
  <si>
    <t>Dissolution apparatus qualification report; mechanical calibration data; calibrator tablet results.</t>
  </si>
  <si>
    <t>6.3.6</t>
  </si>
  <si>
    <t>Analytical balances are calibrated using certified reference weights (OIML Class E2/F1 or equivalent) and span-checked daily before use; results are logged.</t>
  </si>
  <si>
    <t>Balance calibration certificate (NABL); daily balance check log; acceptance criteria defined.</t>
  </si>
  <si>
    <t>6.3.7</t>
  </si>
  <si>
    <t>pH meters are calibrated using at least two certified buffer solutions bracketing the expected sample pH before each use; electrode condition (slope ≥ 95%) is verified and recorded.</t>
  </si>
  <si>
    <t>pH calibration log; buffer certificate of analysis; slope/asymmetry potential recorded.</t>
  </si>
  <si>
    <t>6.3.8</t>
  </si>
  <si>
    <t>Stability chambers (ICH zones: 25°C/60%RH, 30°C/65%RH, 40°C/75%RH, refrigerator 2–8°C) are qualified, continuously monitored, and fitted with alarms; temperature mapping is completed.</t>
  </si>
  <si>
    <t>Chamber qualification report (IQ/OQ/PQ including mapping); continuous data logger records; alarm test records.</t>
  </si>
  <si>
    <t>6.3.9</t>
  </si>
  <si>
    <t>Autoclaves and hot air ovens used for sterilisation/depyrogenation are validated; cycle validation records (Fo value for autoclave; temperature distribution for oven) are available and current.</t>
  </si>
  <si>
    <t>Autoclave/oven validation reports; revalidation frequency defined; cycle records for last 3 months.</t>
  </si>
  <si>
    <t>6.3.10</t>
  </si>
  <si>
    <t>Equipment re-qualification is triggered by: major repair or modification, relocation, performance failures, regulatory requirement, or lapse of qualification period; change control is followed.</t>
  </si>
  <si>
    <t>Change control SOP; re-qualification trigger criteria defined; recent examples verified.</t>
  </si>
  <si>
    <t>6.3.11</t>
  </si>
  <si>
    <t>Calibration programme covers all measuring instruments; calibrations are performed by NABL-accredited laboratory or with NABL-traceable standards; calibration certificates are retained.</t>
  </si>
  <si>
    <t>Calibration schedule; certificates with NABL accreditation number and traceability statement.</t>
  </si>
  <si>
    <t>6.3.12</t>
  </si>
  <si>
    <t>Out-of-calibration instruments are immediately tagged, removed from service, and an impact assessment is performed on all test results obtained since last valid calibration.</t>
  </si>
  <si>
    <t>OOC SOP; impact assessment template; review last 2 OOC events for completeness.</t>
  </si>
  <si>
    <t>6.3.13</t>
  </si>
  <si>
    <t>Computer-controlled instruments and LIMS/software are validated (CSV); access control, audit trails, and backup procedures are implemented and operational.</t>
  </si>
  <si>
    <t>CSV documentation; audit trail demonstration; backup schedule and restoration test record.</t>
  </si>
  <si>
    <t>6.3.14</t>
  </si>
  <si>
    <t>Equipment maintenance (PM) is scheduled and completed on time; PM records include activity details, parts replaced, post-maintenance performance check, and sign-off.</t>
  </si>
  <si>
    <t>PM schedule; PM completion rate ≥ 95% for last 6 months; sample PM records reviewed.</t>
  </si>
  <si>
    <t xml:space="preserve">  OOS  —  OOS / OOT INVESTIGATION PROCEDURE    [Schedule M | ICH Q10 | 21 CFR 211.192 | WHO TRS 986 Annex 7]</t>
  </si>
  <si>
    <t>OOS.1</t>
  </si>
  <si>
    <t>A written, QA-approved OOS (Out-of-Specification) procedure is in place, covering: Phase I (laboratory investigation), Phase II (full investigation), and reporting requirements.</t>
  </si>
  <si>
    <t>OOS SOP approved by QA; version current; accessible in lab.</t>
  </si>
  <si>
    <t>OOS.2</t>
  </si>
  <si>
    <t>Phase I laboratory investigation is initiated immediately upon OOS result; analyst reviews: calculations, instrument function, reagent/standard suitability, and sample preparation before invalidating.</t>
  </si>
  <si>
    <t>OOS Phase I checklist in SOP; Phase I completed within 1 business day; documented.</t>
  </si>
  <si>
    <t>OOS.3</t>
  </si>
  <si>
    <t>Phase I investigation includes: recheck of raw data/chromatograms, verification of instrument SST/calibration status, reagent/standard COA review, and analyst interview; findings documented.</t>
  </si>
  <si>
    <t>Phase I investigation report template; all steps documented with objective evidence.</t>
  </si>
  <si>
    <t>OOS.4</t>
  </si>
  <si>
    <t>If Phase I does not identify an assignable cause, Phase II investigation is initiated; Phase II involves Production/QA review, reserve sample testing, and additional testing with independent analyst or instrument.</t>
  </si>
  <si>
    <t>Phase II SOP; cross-functional investigation team; timeline defined (typically ≤ 30 days).</t>
  </si>
  <si>
    <t>OOS.5</t>
  </si>
  <si>
    <t>Hypothesis for each OOS is documented; root cause is identified and classified (laboratory error, process deviation, raw material failure, etc.); conclusion is supported by data.</t>
  </si>
  <si>
    <t>Root cause analysis template (5-Why / Ishikawa); documented evidence for conclusion.</t>
  </si>
  <si>
    <t>OOS.6</t>
  </si>
  <si>
    <t>Retesting and re-sampling protocols are pre-defined in the OOS SOP; number of retests, acceptance criteria, and statistical treatment are justified and approved by QA.</t>
  </si>
  <si>
    <t>Retesting justification in SOP; retesting not used to dilute OOS result; QA approval required.</t>
  </si>
  <si>
    <t>OOS.7</t>
  </si>
  <si>
    <t>OOS results are not averaged with passing results unless a laboratory assignable cause is confirmed; passing/failing results are not cherry-picked; all results are reported.</t>
  </si>
  <si>
    <t>Data integrity check; review OOS register for compliance with averaging rules.</t>
  </si>
  <si>
    <t>OOS.8</t>
  </si>
  <si>
    <t>OOT (Out-of-Trend) procedure is defined; trend analysis is conducted on stability data, process analytical data, and environmental monitoring data; OOT triggers investigation before OOS occurs.</t>
  </si>
  <si>
    <t>OOT SOP; trend analysis records; statistical method defined (regression, control charts).</t>
  </si>
  <si>
    <t>OOS.9</t>
  </si>
  <si>
    <t>OOS results are reported to QA and production immediately; affected batches are placed under quarantine pending investigation; regulatory reporting requirements are assessed.</t>
  </si>
  <si>
    <t>OOS notification procedure; quarantine records for affected batches; regulatory reporting SOP.</t>
  </si>
  <si>
    <t>OOS.10</t>
  </si>
  <si>
    <t>CAPA arising from OOS/OOT investigations is tracked to completion; effectiveness is verified; OOS trend data is reviewed at periodic Quality Review meetings.</t>
  </si>
  <si>
    <t>CAPA log with OOS-linked actions; effectiveness verification records; Quality Review meeting minutes.</t>
  </si>
  <si>
    <t>OOS.11</t>
  </si>
  <si>
    <t>An OOS register / log is maintained with: product, batch, test, OOS value, specification, investigation reference, conclusion, and CAPA status; it is reviewed monthly by Head QC.</t>
  </si>
  <si>
    <t>OOS register current; last monthly review signed; trend analysis included.</t>
  </si>
  <si>
    <t>OOS.12</t>
  </si>
  <si>
    <t>Laboratory errors identified during OOS investigation are documented, root-caused, and used to update training, SOPs, or analyst competency assessments; repeat errors trigger escalation.</t>
  </si>
  <si>
    <t>Linked CAPA for lab error; training update evidence; repeat error escalation criteria defined.</t>
  </si>
  <si>
    <t xml:space="preserve">  LR  —  LABORATORY READINESS &amp; ANALYTICAL CONTROLS    [Schedule M | IP 2022 | ICH Q2(R1) | WHO GMP Guidelines]</t>
  </si>
  <si>
    <t>LR.1</t>
  </si>
  <si>
    <t>Reference standards (primary and working) are sourced from pharmacopoeial authorities (IP/BP/USP) or qualified suppliers; CoA, certificate of assignment, storage conditions, and expiry are documented.</t>
  </si>
  <si>
    <t>Reference standard register; CoA on file; storage conditions verified; expiry date current.</t>
  </si>
  <si>
    <t>LR.2</t>
  </si>
  <si>
    <t>Working standards are qualified against primary standards; assignment reports with potency/purity determination are available; re-standardisation is triggered on expiry or significant environmental excursion.</t>
  </si>
  <si>
    <t>Working standard assignment report; potency certificate; re-standardisation SOP.</t>
  </si>
  <si>
    <t>LR.3</t>
  </si>
  <si>
    <t>Reagents, solvents, and culture media are labelled with: name, concentration/grade, preparation date, expiry, and preparer's initials; expired materials are segregated and disposed.</t>
  </si>
  <si>
    <t>Visual inspection of all reagent/solvent labels in lab; no unlabelled or expired items in use.</t>
  </si>
  <si>
    <t>LR.4</t>
  </si>
  <si>
    <t>Analytical methods used are validated per ICH Q2(R1) (specificity, linearity, accuracy, precision, LOD/LOQ, robustness as applicable); validation reports are approved and available.</t>
  </si>
  <si>
    <t>Method validation reports for all compendial and in-house methods; reports approved by Head QC.</t>
  </si>
  <si>
    <t>LR.5</t>
  </si>
  <si>
    <t>Compendial methods (IP/BP/USP) are verified for suitability in the laboratory's specific conditions before routine use; verification records are available.</t>
  </si>
  <si>
    <t>Method verification reports (accuracy, precision, specificity); at minimum for new compendial methods.</t>
  </si>
  <si>
    <t>LR.6</t>
  </si>
  <si>
    <t>Sampling plans and sampling SOPs for raw materials, in-process, finished product, and stability are documented, approved, and followed; sample sizes are statistically justified.</t>
  </si>
  <si>
    <t>Sampling SOPs; sampling plans referencing IP/ANSI standards; sampling records reviewed.</t>
  </si>
  <si>
    <t>LR.7</t>
  </si>
  <si>
    <t>Retain samples of each batch of finished product are stored under labelled, defined conditions for the required retention period (at least 1 year beyond expiry or as per local regulations).</t>
  </si>
  <si>
    <t>Retain sample register; storage conditions verified; retention period compliant with Schedule M.</t>
  </si>
  <si>
    <t>LR.8</t>
  </si>
  <si>
    <t>Stability programme covers: accelerated (40°C/75%RH), intermediate (30°C/65%RH), and long-term (25°C/60%RH or as per label) conditions; on-going stability programme is active for each product.</t>
  </si>
  <si>
    <t>Stability protocol for each product; stability schedule; current stability data reviewed.</t>
  </si>
  <si>
    <t>LR.9</t>
  </si>
  <si>
    <t>Laboratory notebooks / worksheets are completed in real time, in ink, with no erasures (errors struck through and initialled); all raw data (printouts, chromatograms) is attached and identifiable.</t>
  </si>
  <si>
    <t>Data integrity audit of 5 recent worksheets; ALCOA+ compliance verified.</t>
  </si>
  <si>
    <t>LR.10</t>
  </si>
  <si>
    <t>Electronic data from instruments (HPLC, GC, UV) is stored securely with audit trails enabled; no unapproved deletion or alteration of raw data files; back-up is scheduled and tested.</t>
  </si>
  <si>
    <t>LIMS/CDS audit trail demonstration; backup log; data access control matrix.</t>
  </si>
  <si>
    <t>LR.11</t>
  </si>
  <si>
    <t>Environmental monitoring programme for cleanrooms/microbiology lab includes: viable air sampling, non-viable particle counting, surface sampling, and personnel monitoring; alert and action limits are defined.</t>
  </si>
  <si>
    <t>EM SOP; EM schedule; last 3 months EM data reviewed; OOL investigation records.</t>
  </si>
  <si>
    <t>LR.12</t>
  </si>
  <si>
    <t>Water for pharmaceutical use (Purified Water / WFI) is tested for chemical and microbiological quality at defined sampling points and frequencies per the approved water monitoring programme.</t>
  </si>
  <si>
    <t>Water SOP; sampling schedule; last 3 months water test results; trend analysis.</t>
  </si>
  <si>
    <t>LR.13</t>
  </si>
  <si>
    <t>A market complaint testing procedure is in place; QC lab can test complaint samples against approved specifications; retain samples are used for comparison.</t>
  </si>
  <si>
    <t>Complaint testing SOP; recent complaint test records; link to CAPA.</t>
  </si>
  <si>
    <t>LR.14</t>
  </si>
  <si>
    <t>Annual Product Quality Review (APQR) data contribution from QC (test result trends, OOS count, stability data, reference standard usage) is prepared and provided to QA on schedule.</t>
  </si>
  <si>
    <t>APQR contribution records; last APQR chapter from QC reviewed.</t>
  </si>
  <si>
    <t>Head QC Signature: _____________________________    Date: __________</t>
  </si>
  <si>
    <t>Head QA Signature: _____________________________    Date: __________</t>
  </si>
  <si>
    <t>QA-CHK-QCL-001  |  Rev: 01  |  08-Mar-2026  |  Schedule M, Drugs &amp; Cosmetics Rules 1945, G.S.R.227(E)/2023  |  © schedulem.in  |  CONFIDENTIAL</t>
  </si>
  <si>
    <t>SCHEDULE M QC AUDIT — SUMMARY DASHBOARD</t>
  </si>
  <si>
    <t>Quality Control  ·  Lab Readiness  ·  OOS Investigation  ·  Equipment Qualification  |  © schedulem.in</t>
  </si>
  <si>
    <t xml:space="preserve">  ▌ Auto-calculated from QC Checklist tab  |  Schedule M (G.S.R.227(E)/2023)</t>
  </si>
  <si>
    <t>TOTAL ITEMS</t>
  </si>
  <si>
    <t>COMPLIANT</t>
  </si>
  <si>
    <t>NON-COMPLIANT</t>
  </si>
  <si>
    <t>PARTIAL</t>
  </si>
  <si>
    <t>NOT CHECKED</t>
  </si>
  <si>
    <t>items</t>
  </si>
  <si>
    <t>OVERALL SCHEDULE M QC COMPLIANCE RATE</t>
  </si>
  <si>
    <t>Section</t>
  </si>
  <si>
    <t>Total</t>
  </si>
  <si>
    <t>Compliant</t>
  </si>
  <si>
    <t>Non-Compliant</t>
  </si>
  <si>
    <t>Partial</t>
  </si>
  <si>
    <t>Score %</t>
  </si>
  <si>
    <t>OOS / OOT Investigation</t>
  </si>
  <si>
    <t>Lab Readiness &amp; Controls</t>
  </si>
  <si>
    <t>STATUS LEGEND</t>
  </si>
  <si>
    <t>✓ Compliant</t>
  </si>
  <si>
    <t>Fully meets Schedule M / pharmacopoeial requirement; evidence on file.</t>
  </si>
  <si>
    <t>✗ Non-Compliant</t>
  </si>
  <si>
    <t>Requirement not met; corrective action mandatory before next inspection.</t>
  </si>
  <si>
    <t>~ Partial</t>
  </si>
  <si>
    <t>Partially meets requirement; improvement required within agreed timeframe.</t>
  </si>
  <si>
    <t>N/A</t>
  </si>
  <si>
    <t>Not applicable to this dosage form, product, or lab scope.</t>
  </si>
  <si>
    <t>Not yet reviewed during this audit cycle.</t>
  </si>
  <si>
    <t>QA-CHK-QCL-001  Rev 01  |  08-Mar-2026  |  Schedule M, Drugs &amp; Cosmetics Rules 1945  |  © schedulem.in  |  CONFIDENTIAL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</si>
</sst>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%"/>
  </numFmts>
  <fonts count="30">
    <font>
      <sz val="11.0"/>
      <color theme="1"/>
      <name val="Calibri"/>
      <scheme val="minor"/>
    </font>
    <font>
      <sz val="11.0"/>
      <color theme="1"/>
      <name val="Calibri"/>
    </font>
    <font/>
    <font>
      <b/>
      <sz val="20.0"/>
      <color rgb="FFFFFFFF"/>
      <name val="Arial"/>
    </font>
    <font>
      <i/>
      <sz val="9.0"/>
      <color rgb="FFFFCC88"/>
      <name val="Arial"/>
    </font>
    <font>
      <b/>
      <sz val="9.0"/>
      <color rgb="FF1B2A4A"/>
      <name val="Arial"/>
    </font>
    <font>
      <b/>
      <sz val="8.0"/>
      <color rgb="FFFFFFFF"/>
      <name val="Arial"/>
    </font>
    <font>
      <sz val="8.0"/>
      <color rgb="FF1B2A4A"/>
      <name val="Arial"/>
    </font>
    <font>
      <b/>
      <sz val="9.0"/>
      <color rgb="FFFFFFFF"/>
      <name val="Arial"/>
    </font>
    <font>
      <b/>
      <sz val="13.0"/>
      <color rgb="FF1B2A4A"/>
      <name val="Arial"/>
    </font>
    <font>
      <b/>
      <sz val="9.0"/>
      <color rgb="FF138808"/>
      <name val="Arial"/>
    </font>
    <font>
      <b/>
      <sz val="9.0"/>
      <color rgb="FF721C24"/>
      <name val="Arial"/>
    </font>
    <font>
      <b/>
      <sz val="9.0"/>
      <color rgb="FF2E4D8A"/>
      <name val="Arial"/>
    </font>
    <font>
      <sz val="9.0"/>
      <color rgb="FF1B2A4A"/>
      <name val="Arial"/>
    </font>
    <font>
      <i/>
      <sz val="8.0"/>
      <color rgb="FF5A5F6E"/>
      <name val="Arial"/>
    </font>
    <font>
      <sz val="9.0"/>
      <color rgb="FF5A5F6E"/>
      <name val="Arial"/>
    </font>
    <font>
      <sz val="9.0"/>
      <color theme="1"/>
      <name val="Arial"/>
    </font>
    <font>
      <sz val="8.0"/>
      <color rgb="FFFFFFFF"/>
      <name val="Arial"/>
    </font>
    <font>
      <i/>
      <sz val="8.0"/>
      <color rgb="FFFFCC88"/>
      <name val="Arial"/>
    </font>
    <font>
      <b/>
      <sz val="18.0"/>
      <color rgb="FFFFFFFF"/>
      <name val="Arial"/>
    </font>
    <font>
      <b/>
      <sz val="26.0"/>
      <color rgb="FF1B2A4A"/>
      <name val="Arial"/>
    </font>
    <font>
      <b/>
      <sz val="26.0"/>
      <color rgb="FF138808"/>
      <name val="Arial"/>
    </font>
    <font>
      <b/>
      <sz val="26.0"/>
      <color rgb="FF721C24"/>
      <name val="Arial"/>
    </font>
    <font>
      <b/>
      <sz val="26.0"/>
      <color rgb="FF856404"/>
      <name val="Arial"/>
    </font>
    <font>
      <b/>
      <sz val="26.0"/>
      <color rgb="FF5A5F6E"/>
      <name val="Arial"/>
    </font>
    <font>
      <b/>
      <sz val="10.0"/>
      <color rgb="FFFFFFFF"/>
      <name val="Arial"/>
    </font>
    <font>
      <b/>
      <sz val="28.0"/>
      <color rgb="FF1B2A4A"/>
      <name val="Arial"/>
    </font>
    <font>
      <b/>
      <sz val="9.0"/>
      <color rgb="FF3A72C9"/>
      <name val="Arial"/>
    </font>
    <font>
      <b/>
      <sz val="9.0"/>
      <color rgb="FF856404"/>
      <name val="Arial"/>
    </font>
    <font>
      <b/>
      <sz val="9.0"/>
      <color rgb="FF5A5F6E"/>
      <name val="Arial"/>
    </font>
  </fonts>
  <fills count="21">
    <fill>
      <patternFill patternType="none"/>
    </fill>
    <fill>
      <patternFill patternType="lightGray"/>
    </fill>
    <fill>
      <patternFill patternType="solid">
        <fgColor rgb="FF1B2A4A"/>
        <bgColor rgb="FF1B2A4A"/>
      </patternFill>
    </fill>
    <fill>
      <patternFill patternType="solid">
        <fgColor rgb="FFFF9933"/>
        <bgColor rgb="FFFF9933"/>
      </patternFill>
    </fill>
    <fill>
      <patternFill patternType="solid">
        <fgColor rgb="FF2E4D8A"/>
        <bgColor rgb="FF2E4D8A"/>
      </patternFill>
    </fill>
    <fill>
      <patternFill patternType="solid">
        <fgColor rgb="FFEBF3FF"/>
        <bgColor rgb="FFEBF3FF"/>
      </patternFill>
    </fill>
    <fill>
      <patternFill patternType="solid">
        <fgColor rgb="FFD6E4F7"/>
        <bgColor rgb="FFD6E4F7"/>
      </patternFill>
    </fill>
    <fill>
      <patternFill patternType="solid">
        <fgColor rgb="FFD4EDDA"/>
        <bgColor rgb="FFD4EDDA"/>
      </patternFill>
    </fill>
    <fill>
      <patternFill patternType="solid">
        <fgColor rgb="FFF8D7DA"/>
        <bgColor rgb="FFF8D7DA"/>
      </patternFill>
    </fill>
    <fill>
      <patternFill patternType="solid">
        <fgColor rgb="FF3A72C9"/>
        <bgColor rgb="FF3A72C9"/>
      </patternFill>
    </fill>
    <fill>
      <patternFill patternType="solid">
        <fgColor rgb="FFF4F6FA"/>
        <bgColor rgb="FFF4F6FA"/>
      </patternFill>
    </fill>
    <fill>
      <patternFill patternType="solid">
        <fgColor rgb="FFFFFFFF"/>
        <bgColor rgb="FFFFFFFF"/>
      </patternFill>
    </fill>
    <fill>
      <patternFill patternType="solid">
        <fgColor rgb="FF0F6B74"/>
        <bgColor rgb="FF0F6B74"/>
      </patternFill>
    </fill>
    <fill>
      <patternFill patternType="solid">
        <fgColor rgb="FF5A2D82"/>
        <bgColor rgb="FF5A2D82"/>
      </patternFill>
    </fill>
    <fill>
      <patternFill patternType="solid">
        <fgColor rgb="FF138808"/>
        <bgColor rgb="FF138808"/>
      </patternFill>
    </fill>
    <fill>
      <patternFill patternType="solid">
        <fgColor rgb="FF721C24"/>
        <bgColor rgb="FF721C24"/>
      </patternFill>
    </fill>
    <fill>
      <patternFill patternType="solid">
        <fgColor rgb="FF856404"/>
        <bgColor rgb="FF856404"/>
      </patternFill>
    </fill>
    <fill>
      <patternFill patternType="solid">
        <fgColor rgb="FF5A5F6E"/>
        <bgColor rgb="FF5A5F6E"/>
      </patternFill>
    </fill>
    <fill>
      <patternFill patternType="solid">
        <fgColor rgb="FFFFF3CD"/>
        <bgColor rgb="FFFFF3CD"/>
      </patternFill>
    </fill>
    <fill>
      <patternFill patternType="solid">
        <fgColor rgb="FFEAF0FB"/>
        <bgColor rgb="FFEAF0FB"/>
      </patternFill>
    </fill>
    <fill>
      <patternFill patternType="solid">
        <fgColor rgb="FFD9DCE6"/>
        <bgColor rgb="FFD9DCE6"/>
      </patternFill>
    </fill>
  </fills>
  <borders count="8">
    <border/>
    <border>
      <left/>
      <top/>
      <bottom/>
    </border>
    <border>
      <top/>
      <bottom/>
    </border>
    <border>
      <right/>
      <top/>
      <bottom/>
    </border>
    <border>
      <left style="thin">
        <color rgb="FFB0B8CC"/>
      </left>
      <top style="thin">
        <color rgb="FFB0B8CC"/>
      </top>
      <bottom style="thin">
        <color rgb="FFB0B8CC"/>
      </bottom>
    </border>
    <border>
      <right style="thin">
        <color rgb="FFB0B8CC"/>
      </right>
      <top style="thin">
        <color rgb="FFB0B8CC"/>
      </top>
      <bottom style="thin">
        <color rgb="FFB0B8CC"/>
      </bottom>
    </border>
    <border>
      <left style="thin">
        <color rgb="FFB0B8CC"/>
      </left>
      <right style="thin">
        <color rgb="FFB0B8CC"/>
      </right>
      <top style="thin">
        <color rgb="FFB0B8CC"/>
      </top>
      <bottom style="thin">
        <color rgb="FFB0B8CC"/>
      </bottom>
    </border>
    <border>
      <top style="thin">
        <color rgb="FFB0B8CC"/>
      </top>
      <bottom style="thin">
        <color rgb="FFB0B8CC"/>
      </bottom>
    </border>
  </borders>
  <cellStyleXfs count="1">
    <xf borderId="0" fillId="0" fontId="0" numFmtId="0" applyAlignment="1" applyFont="1"/>
  </cellStyleXfs>
  <cellXfs count="6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1" fillId="2" fontId="3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center" readingOrder="0" vertical="center"/>
    </xf>
    <xf borderId="1" fillId="3" fontId="5" numFmtId="0" xfId="0" applyAlignment="1" applyBorder="1" applyFill="1" applyFont="1">
      <alignment horizontal="left" vertical="center"/>
    </xf>
    <xf borderId="4" fillId="4" fontId="6" numFmtId="0" xfId="0" applyAlignment="1" applyBorder="1" applyFill="1" applyFont="1">
      <alignment horizontal="left" vertical="center"/>
    </xf>
    <xf borderId="5" fillId="0" fontId="2" numFmtId="0" xfId="0" applyBorder="1" applyFont="1"/>
    <xf borderId="4" fillId="5" fontId="7" numFmtId="0" xfId="0" applyAlignment="1" applyBorder="1" applyFill="1" applyFont="1">
      <alignment horizontal="left" vertical="center"/>
    </xf>
    <xf borderId="6" fillId="4" fontId="8" numFmtId="0" xfId="0" applyAlignment="1" applyBorder="1" applyFont="1">
      <alignment horizontal="center" shrinkToFit="0" vertical="center" wrapText="1"/>
    </xf>
    <xf borderId="6" fillId="5" fontId="7" numFmtId="0" xfId="0" applyAlignment="1" applyBorder="1" applyFont="1">
      <alignment horizontal="left" vertical="center"/>
    </xf>
    <xf borderId="6" fillId="6" fontId="9" numFmtId="0" xfId="0" applyAlignment="1" applyBorder="1" applyFill="1" applyFont="1">
      <alignment horizontal="center" shrinkToFit="0" vertical="center" wrapText="1"/>
    </xf>
    <xf borderId="6" fillId="7" fontId="10" numFmtId="0" xfId="0" applyAlignment="1" applyBorder="1" applyFill="1" applyFont="1">
      <alignment horizontal="center" shrinkToFit="0" vertical="center" wrapText="1"/>
    </xf>
    <xf borderId="6" fillId="8" fontId="11" numFmtId="0" xfId="0" applyAlignment="1" applyBorder="1" applyFill="1" applyFont="1">
      <alignment horizontal="center" shrinkToFit="0" vertical="center" wrapText="1"/>
    </xf>
    <xf borderId="6" fillId="2" fontId="8" numFmtId="0" xfId="0" applyAlignment="1" applyBorder="1" applyFont="1">
      <alignment horizontal="center" shrinkToFit="0" vertical="center" wrapText="1"/>
    </xf>
    <xf borderId="4" fillId="3" fontId="8" numFmtId="0" xfId="0" applyAlignment="1" applyBorder="1" applyFont="1">
      <alignment horizontal="left" vertical="center"/>
    </xf>
    <xf borderId="7" fillId="0" fontId="2" numFmtId="0" xfId="0" applyBorder="1" applyFont="1"/>
    <xf borderId="6" fillId="9" fontId="8" numFmtId="0" xfId="0" applyAlignment="1" applyBorder="1" applyFill="1" applyFont="1">
      <alignment horizontal="center" vertical="center"/>
    </xf>
    <xf borderId="6" fillId="10" fontId="12" numFmtId="0" xfId="0" applyAlignment="1" applyBorder="1" applyFill="1" applyFont="1">
      <alignment horizontal="center" vertical="center"/>
    </xf>
    <xf borderId="6" fillId="10" fontId="13" numFmtId="0" xfId="0" applyAlignment="1" applyBorder="1" applyFont="1">
      <alignment horizontal="left" shrinkToFit="0" vertical="center" wrapText="1"/>
    </xf>
    <xf borderId="6" fillId="10" fontId="14" numFmtId="0" xfId="0" applyAlignment="1" applyBorder="1" applyFont="1">
      <alignment horizontal="left" shrinkToFit="0" vertical="center" wrapText="1"/>
    </xf>
    <xf borderId="6" fillId="10" fontId="15" numFmtId="0" xfId="0" applyAlignment="1" applyBorder="1" applyFont="1">
      <alignment horizontal="center" vertical="center"/>
    </xf>
    <xf borderId="6" fillId="10" fontId="16" numFmtId="0" xfId="0" applyAlignment="1" applyBorder="1" applyFont="1">
      <alignment horizontal="left" shrinkToFit="0" vertical="center" wrapText="1"/>
    </xf>
    <xf borderId="6" fillId="11" fontId="12" numFmtId="0" xfId="0" applyAlignment="1" applyBorder="1" applyFill="1" applyFont="1">
      <alignment horizontal="center" vertical="center"/>
    </xf>
    <xf borderId="6" fillId="11" fontId="13" numFmtId="0" xfId="0" applyAlignment="1" applyBorder="1" applyFont="1">
      <alignment horizontal="left" shrinkToFit="0" vertical="center" wrapText="1"/>
    </xf>
    <xf borderId="6" fillId="11" fontId="14" numFmtId="0" xfId="0" applyAlignment="1" applyBorder="1" applyFont="1">
      <alignment horizontal="left" shrinkToFit="0" vertical="center" wrapText="1"/>
    </xf>
    <xf borderId="6" fillId="11" fontId="15" numFmtId="0" xfId="0" applyAlignment="1" applyBorder="1" applyFont="1">
      <alignment horizontal="center" vertical="center"/>
    </xf>
    <xf borderId="6" fillId="11" fontId="16" numFmtId="0" xfId="0" applyAlignment="1" applyBorder="1" applyFont="1">
      <alignment horizontal="left" shrinkToFit="0" vertical="center" wrapText="1"/>
    </xf>
    <xf borderId="4" fillId="12" fontId="8" numFmtId="0" xfId="0" applyAlignment="1" applyBorder="1" applyFill="1" applyFont="1">
      <alignment horizontal="left" vertical="center"/>
    </xf>
    <xf borderId="4" fillId="4" fontId="8" numFmtId="0" xfId="0" applyAlignment="1" applyBorder="1" applyFont="1">
      <alignment horizontal="left" vertical="center"/>
    </xf>
    <xf borderId="4" fillId="13" fontId="8" numFmtId="0" xfId="0" applyAlignment="1" applyBorder="1" applyFill="1" applyFont="1">
      <alignment horizontal="left" vertical="center"/>
    </xf>
    <xf borderId="4" fillId="14" fontId="8" numFmtId="0" xfId="0" applyAlignment="1" applyBorder="1" applyFill="1" applyFont="1">
      <alignment horizontal="left" vertical="center"/>
    </xf>
    <xf borderId="4" fillId="2" fontId="17" numFmtId="0" xfId="0" applyAlignment="1" applyBorder="1" applyFont="1">
      <alignment horizontal="left" vertical="center"/>
    </xf>
    <xf borderId="1" fillId="2" fontId="18" numFmtId="0" xfId="0" applyAlignment="1" applyBorder="1" applyFont="1">
      <alignment horizontal="center" vertical="center"/>
    </xf>
    <xf borderId="1" fillId="2" fontId="19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center" vertical="center"/>
    </xf>
    <xf borderId="6" fillId="14" fontId="8" numFmtId="0" xfId="0" applyAlignment="1" applyBorder="1" applyFont="1">
      <alignment horizontal="center" vertical="center"/>
    </xf>
    <xf borderId="6" fillId="15" fontId="8" numFmtId="0" xfId="0" applyAlignment="1" applyBorder="1" applyFill="1" applyFont="1">
      <alignment horizontal="center" vertical="center"/>
    </xf>
    <xf borderId="6" fillId="16" fontId="8" numFmtId="0" xfId="0" applyAlignment="1" applyBorder="1" applyFill="1" applyFont="1">
      <alignment horizontal="center" vertical="center"/>
    </xf>
    <xf borderId="6" fillId="17" fontId="8" numFmtId="0" xfId="0" applyAlignment="1" applyBorder="1" applyFill="1" applyFont="1">
      <alignment horizontal="center" vertical="center"/>
    </xf>
    <xf borderId="6" fillId="6" fontId="20" numFmtId="0" xfId="0" applyAlignment="1" applyBorder="1" applyFont="1">
      <alignment horizontal="center" vertical="center"/>
    </xf>
    <xf borderId="6" fillId="7" fontId="21" numFmtId="0" xfId="0" applyAlignment="1" applyBorder="1" applyFont="1">
      <alignment horizontal="center" vertical="center"/>
    </xf>
    <xf borderId="6" fillId="8" fontId="22" numFmtId="0" xfId="0" applyAlignment="1" applyBorder="1" applyFont="1">
      <alignment horizontal="center" vertical="center"/>
    </xf>
    <xf borderId="6" fillId="18" fontId="23" numFmtId="0" xfId="0" applyAlignment="1" applyBorder="1" applyFill="1" applyFont="1">
      <alignment horizontal="center" vertical="center"/>
    </xf>
    <xf borderId="6" fillId="10" fontId="24" numFmtId="0" xfId="0" applyAlignment="1" applyBorder="1" applyFont="1">
      <alignment horizontal="center" vertical="center"/>
    </xf>
    <xf borderId="6" fillId="6" fontId="14" numFmtId="0" xfId="0" applyAlignment="1" applyBorder="1" applyFont="1">
      <alignment horizontal="center" vertical="top"/>
    </xf>
    <xf borderId="6" fillId="7" fontId="14" numFmtId="0" xfId="0" applyAlignment="1" applyBorder="1" applyFont="1">
      <alignment horizontal="center" vertical="top"/>
    </xf>
    <xf borderId="6" fillId="8" fontId="14" numFmtId="0" xfId="0" applyAlignment="1" applyBorder="1" applyFont="1">
      <alignment horizontal="center" vertical="top"/>
    </xf>
    <xf borderId="6" fillId="18" fontId="14" numFmtId="0" xfId="0" applyAlignment="1" applyBorder="1" applyFont="1">
      <alignment horizontal="center" vertical="top"/>
    </xf>
    <xf borderId="6" fillId="10" fontId="14" numFmtId="0" xfId="0" applyAlignment="1" applyBorder="1" applyFont="1">
      <alignment horizontal="center" vertical="top"/>
    </xf>
    <xf borderId="4" fillId="4" fontId="25" numFmtId="0" xfId="0" applyAlignment="1" applyBorder="1" applyFont="1">
      <alignment horizontal="center" vertical="center"/>
    </xf>
    <xf borderId="4" fillId="6" fontId="26" numFmtId="164" xfId="0" applyAlignment="1" applyBorder="1" applyFont="1" applyNumberFormat="1">
      <alignment horizontal="center" vertical="center"/>
    </xf>
    <xf borderId="6" fillId="2" fontId="8" numFmtId="0" xfId="0" applyAlignment="1" applyBorder="1" applyFont="1">
      <alignment horizontal="center" vertical="center"/>
    </xf>
    <xf borderId="6" fillId="10" fontId="1" numFmtId="0" xfId="0" applyBorder="1" applyFont="1"/>
    <xf borderId="6" fillId="13" fontId="8" numFmtId="0" xfId="0" applyAlignment="1" applyBorder="1" applyFont="1">
      <alignment horizontal="left" vertical="center"/>
    </xf>
    <xf borderId="6" fillId="19" fontId="27" numFmtId="0" xfId="0" applyAlignment="1" applyBorder="1" applyFill="1" applyFont="1">
      <alignment horizontal="center" vertical="center"/>
    </xf>
    <xf borderId="6" fillId="7" fontId="10" numFmtId="0" xfId="0" applyAlignment="1" applyBorder="1" applyFont="1">
      <alignment horizontal="center" vertical="center"/>
    </xf>
    <xf borderId="6" fillId="8" fontId="11" numFmtId="0" xfId="0" applyAlignment="1" applyBorder="1" applyFont="1">
      <alignment horizontal="center" vertical="center"/>
    </xf>
    <xf borderId="6" fillId="18" fontId="28" numFmtId="0" xfId="0" applyAlignment="1" applyBorder="1" applyFont="1">
      <alignment horizontal="center" vertical="center"/>
    </xf>
    <xf borderId="6" fillId="6" fontId="5" numFmtId="9" xfId="0" applyAlignment="1" applyBorder="1" applyFont="1" applyNumberFormat="1">
      <alignment horizontal="center" vertical="center"/>
    </xf>
    <xf borderId="6" fillId="14" fontId="8" numFmtId="0" xfId="0" applyAlignment="1" applyBorder="1" applyFont="1">
      <alignment horizontal="left" vertical="center"/>
    </xf>
    <xf borderId="4" fillId="2" fontId="8" numFmtId="0" xfId="0" applyAlignment="1" applyBorder="1" applyFont="1">
      <alignment horizontal="center" vertical="center"/>
    </xf>
    <xf borderId="4" fillId="10" fontId="15" numFmtId="0" xfId="0" applyAlignment="1" applyBorder="1" applyFont="1">
      <alignment horizontal="left" vertical="center"/>
    </xf>
    <xf borderId="6" fillId="20" fontId="29" numFmtId="0" xfId="0" applyAlignment="1" applyBorder="1" applyFill="1" applyFont="1">
      <alignment horizontal="center" vertical="center"/>
    </xf>
    <xf borderId="6" fillId="10" fontId="29" numFmtId="0" xfId="0" applyAlignment="1" applyBorder="1" applyFont="1">
      <alignment horizontal="center" vertical="center"/>
    </xf>
  </cellXfs>
  <cellStyles count="1">
    <cellStyle xfId="0" name="Normal" builtinId="0"/>
  </cellStyles>
  <dxfs count="3">
    <dxf>
      <font>
        <b/>
        <sz val="9.0"/>
        <color rgb="FF138808"/>
        <name val="Arial"/>
      </font>
      <fill>
        <patternFill patternType="solid">
          <fgColor rgb="FFD4EDDA"/>
          <bgColor rgb="FFD4EDDA"/>
        </patternFill>
      </fill>
      <border/>
    </dxf>
    <dxf>
      <font>
        <b/>
        <sz val="9.0"/>
        <color rgb="FF721C24"/>
        <name val="Arial"/>
      </font>
      <fill>
        <patternFill patternType="solid">
          <fgColor rgb="FFF8D7DA"/>
          <bgColor rgb="FFF8D7DA"/>
        </patternFill>
      </fill>
      <border/>
    </dxf>
    <dxf>
      <font>
        <b/>
        <sz val="9.0"/>
        <color rgb="FF856404"/>
        <name val="Arial"/>
      </font>
      <fill>
        <patternFill patternType="solid">
          <fgColor rgb="FFFFF3CD"/>
          <bgColor rgb="FFFFF3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4859000" cy="28575000"/>
    <xdr:pic>
      <xdr:nvPicPr>
        <xdr:cNvPr descr="Picture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0.0" topLeftCell="A11" activePane="bottomLeft" state="frozen"/>
      <selection activeCell="B12" sqref="B12" pane="bottomLeft"/>
    </sheetView>
  </sheetViews>
  <sheetFormatPr customHeight="1" defaultColWidth="14.43" defaultRowHeight="15.0"/>
  <cols>
    <col customWidth="1" min="1" max="1" width="5.0"/>
    <col customWidth="1" min="2" max="2" width="12.0"/>
    <col customWidth="1" min="3" max="3" width="55.0"/>
    <col customWidth="1" min="4" max="4" width="28.0"/>
    <col customWidth="1" min="5" max="5" width="16.0"/>
    <col customWidth="1" min="6" max="6" width="18.0"/>
    <col customWidth="1" min="7" max="7" width="26.0"/>
    <col customWidth="1" min="8" max="8" width="24.0"/>
    <col customWidth="1" min="9" max="9" width="20.0"/>
    <col customWidth="1" min="10" max="26" width="8.71"/>
  </cols>
  <sheetData>
    <row r="1" ht="12.0" customHeight="1">
      <c r="A1" s="1"/>
      <c r="B1" s="2"/>
      <c r="C1" s="2"/>
      <c r="D1" s="2"/>
      <c r="E1" s="2"/>
      <c r="F1" s="2"/>
      <c r="G1" s="2"/>
      <c r="H1" s="2"/>
      <c r="I1" s="3"/>
    </row>
    <row r="2" ht="43.5" customHeight="1">
      <c r="A2" s="4" t="s">
        <v>0</v>
      </c>
      <c r="B2" s="2"/>
      <c r="C2" s="2"/>
      <c r="D2" s="2"/>
      <c r="E2" s="2"/>
      <c r="F2" s="2"/>
      <c r="G2" s="2"/>
      <c r="H2" s="2"/>
      <c r="I2" s="3"/>
    </row>
    <row r="3" ht="19.5" customHeight="1">
      <c r="A3" s="5" t="s">
        <v>1</v>
      </c>
      <c r="B3" s="2"/>
      <c r="C3" s="2"/>
      <c r="D3" s="2"/>
      <c r="E3" s="2"/>
      <c r="F3" s="2"/>
      <c r="G3" s="2"/>
      <c r="H3" s="2"/>
      <c r="I3" s="3"/>
    </row>
    <row r="4" ht="19.5" customHeight="1">
      <c r="A4" s="6" t="s">
        <v>2</v>
      </c>
      <c r="B4" s="2"/>
      <c r="C4" s="2"/>
      <c r="D4" s="2"/>
      <c r="E4" s="2"/>
      <c r="F4" s="2"/>
      <c r="G4" s="2"/>
      <c r="H4" s="2"/>
      <c r="I4" s="3"/>
    </row>
    <row r="5" ht="18.0" customHeight="1">
      <c r="A5" s="7" t="s">
        <v>3</v>
      </c>
      <c r="B5" s="8"/>
      <c r="C5" s="9"/>
      <c r="D5" s="8"/>
      <c r="E5" s="7" t="s">
        <v>4</v>
      </c>
      <c r="F5" s="8"/>
      <c r="G5" s="9"/>
      <c r="H5" s="8"/>
      <c r="I5" s="10" t="s">
        <v>5</v>
      </c>
    </row>
    <row r="6" ht="18.0" customHeight="1">
      <c r="A6" s="7" t="s">
        <v>6</v>
      </c>
      <c r="B6" s="8"/>
      <c r="C6" s="9"/>
      <c r="D6" s="8"/>
      <c r="E6" s="7" t="s">
        <v>7</v>
      </c>
      <c r="F6" s="8"/>
      <c r="G6" s="11" t="s">
        <v>8</v>
      </c>
      <c r="I6" s="12" t="str">
        <f>COUNTIF(E11:E73,"✓ Compliant")&amp;" / 58"</f>
        <v>0 / 58</v>
      </c>
    </row>
    <row r="7" ht="18.0" customHeight="1">
      <c r="A7" s="7" t="s">
        <v>9</v>
      </c>
      <c r="B7" s="8"/>
      <c r="C7" s="9"/>
      <c r="D7" s="8"/>
      <c r="E7" s="7" t="s">
        <v>10</v>
      </c>
      <c r="F7" s="8"/>
      <c r="G7" s="9"/>
      <c r="H7" s="8"/>
      <c r="I7" s="13" t="str">
        <f>"✓  "&amp;COUNTIF(E11:E73,"✓ Compliant")</f>
        <v>✓  0</v>
      </c>
    </row>
    <row r="8" ht="18.0" customHeight="1">
      <c r="A8" s="7" t="s">
        <v>11</v>
      </c>
      <c r="B8" s="8"/>
      <c r="C8" s="9" t="s">
        <v>12</v>
      </c>
      <c r="D8" s="8"/>
      <c r="E8" s="7" t="s">
        <v>13</v>
      </c>
      <c r="F8" s="8"/>
      <c r="G8" s="11" t="s">
        <v>14</v>
      </c>
      <c r="I8" s="14" t="str">
        <f>"✗  "&amp;COUNTIF(E11:E73,"✗ Non-Compliant")</f>
        <v>✗  0</v>
      </c>
    </row>
    <row r="9" ht="9.75" customHeight="1">
      <c r="A9" s="1"/>
      <c r="B9" s="2"/>
      <c r="C9" s="2"/>
      <c r="D9" s="2"/>
      <c r="E9" s="2"/>
      <c r="F9" s="2"/>
      <c r="G9" s="2"/>
      <c r="H9" s="2"/>
      <c r="I9" s="3"/>
    </row>
    <row r="10" ht="31.5" customHeight="1">
      <c r="A10" s="15" t="s">
        <v>15</v>
      </c>
      <c r="B10" s="15" t="s">
        <v>16</v>
      </c>
      <c r="C10" s="15" t="s">
        <v>17</v>
      </c>
      <c r="D10" s="15" t="s">
        <v>18</v>
      </c>
      <c r="E10" s="15" t="s">
        <v>19</v>
      </c>
      <c r="F10" s="15" t="s">
        <v>20</v>
      </c>
      <c r="G10" s="15" t="s">
        <v>21</v>
      </c>
      <c r="H10" s="15" t="s">
        <v>22</v>
      </c>
      <c r="I10" s="15" t="s">
        <v>23</v>
      </c>
    </row>
    <row r="11" ht="15.75" customHeight="1">
      <c r="A11" s="16" t="s">
        <v>24</v>
      </c>
      <c r="B11" s="17"/>
      <c r="C11" s="17"/>
      <c r="D11" s="17"/>
      <c r="E11" s="17"/>
      <c r="F11" s="17"/>
      <c r="G11" s="17"/>
      <c r="H11" s="17"/>
      <c r="I11" s="8"/>
    </row>
    <row r="12" ht="42.0" customHeight="1">
      <c r="A12" s="18">
        <v>1.0</v>
      </c>
      <c r="B12" s="19" t="s">
        <v>25</v>
      </c>
      <c r="C12" s="20" t="s">
        <v>26</v>
      </c>
      <c r="D12" s="21" t="s">
        <v>27</v>
      </c>
      <c r="E12" s="22" t="s">
        <v>28</v>
      </c>
      <c r="F12" s="23"/>
      <c r="G12" s="23"/>
      <c r="H12" s="23"/>
      <c r="I12" s="23"/>
    </row>
    <row r="13" ht="42.0" customHeight="1">
      <c r="A13" s="18">
        <v>2.0</v>
      </c>
      <c r="B13" s="24" t="s">
        <v>29</v>
      </c>
      <c r="C13" s="25" t="s">
        <v>30</v>
      </c>
      <c r="D13" s="26" t="s">
        <v>31</v>
      </c>
      <c r="E13" s="27" t="s">
        <v>28</v>
      </c>
      <c r="F13" s="28"/>
      <c r="G13" s="28"/>
      <c r="H13" s="28"/>
      <c r="I13" s="28"/>
    </row>
    <row r="14" ht="42.0" customHeight="1">
      <c r="A14" s="18">
        <v>3.0</v>
      </c>
      <c r="B14" s="19" t="s">
        <v>32</v>
      </c>
      <c r="C14" s="20" t="s">
        <v>33</v>
      </c>
      <c r="D14" s="21" t="s">
        <v>34</v>
      </c>
      <c r="E14" s="22" t="s">
        <v>28</v>
      </c>
      <c r="F14" s="23"/>
      <c r="G14" s="23"/>
      <c r="H14" s="23"/>
      <c r="I14" s="23"/>
    </row>
    <row r="15" ht="42.0" customHeight="1">
      <c r="A15" s="18">
        <v>4.0</v>
      </c>
      <c r="B15" s="24" t="s">
        <v>35</v>
      </c>
      <c r="C15" s="25" t="s">
        <v>36</v>
      </c>
      <c r="D15" s="26" t="s">
        <v>37</v>
      </c>
      <c r="E15" s="27" t="s">
        <v>28</v>
      </c>
      <c r="F15" s="28"/>
      <c r="G15" s="28"/>
      <c r="H15" s="28"/>
      <c r="I15" s="28"/>
    </row>
    <row r="16" ht="42.0" customHeight="1">
      <c r="A16" s="18">
        <v>5.0</v>
      </c>
      <c r="B16" s="19" t="s">
        <v>38</v>
      </c>
      <c r="C16" s="20" t="s">
        <v>39</v>
      </c>
      <c r="D16" s="21" t="s">
        <v>40</v>
      </c>
      <c r="E16" s="22" t="s">
        <v>28</v>
      </c>
      <c r="F16" s="23"/>
      <c r="G16" s="23"/>
      <c r="H16" s="23"/>
      <c r="I16" s="23"/>
    </row>
    <row r="17" ht="42.0" customHeight="1">
      <c r="A17" s="18">
        <v>6.0</v>
      </c>
      <c r="B17" s="24" t="s">
        <v>41</v>
      </c>
      <c r="C17" s="25" t="s">
        <v>42</v>
      </c>
      <c r="D17" s="26" t="s">
        <v>43</v>
      </c>
      <c r="E17" s="27" t="s">
        <v>28</v>
      </c>
      <c r="F17" s="28"/>
      <c r="G17" s="28"/>
      <c r="H17" s="28"/>
      <c r="I17" s="28"/>
    </row>
    <row r="18" ht="42.0" customHeight="1">
      <c r="A18" s="18">
        <v>7.0</v>
      </c>
      <c r="B18" s="19" t="s">
        <v>44</v>
      </c>
      <c r="C18" s="20" t="s">
        <v>45</v>
      </c>
      <c r="D18" s="21" t="s">
        <v>46</v>
      </c>
      <c r="E18" s="22" t="s">
        <v>28</v>
      </c>
      <c r="F18" s="23"/>
      <c r="G18" s="23"/>
      <c r="H18" s="23"/>
      <c r="I18" s="23"/>
    </row>
    <row r="19" ht="42.0" customHeight="1">
      <c r="A19" s="18">
        <v>8.0</v>
      </c>
      <c r="B19" s="24" t="s">
        <v>47</v>
      </c>
      <c r="C19" s="25" t="s">
        <v>48</v>
      </c>
      <c r="D19" s="26" t="s">
        <v>49</v>
      </c>
      <c r="E19" s="27" t="s">
        <v>28</v>
      </c>
      <c r="F19" s="28"/>
      <c r="G19" s="28"/>
      <c r="H19" s="28"/>
      <c r="I19" s="28"/>
    </row>
    <row r="20" ht="15.75" customHeight="1">
      <c r="A20" s="29" t="s">
        <v>50</v>
      </c>
      <c r="B20" s="17"/>
      <c r="C20" s="17"/>
      <c r="D20" s="17"/>
      <c r="E20" s="17"/>
      <c r="F20" s="17"/>
      <c r="G20" s="17"/>
      <c r="H20" s="17"/>
      <c r="I20" s="8"/>
    </row>
    <row r="21" ht="42.0" customHeight="1">
      <c r="A21" s="18">
        <v>9.0</v>
      </c>
      <c r="B21" s="19" t="s">
        <v>51</v>
      </c>
      <c r="C21" s="20" t="s">
        <v>52</v>
      </c>
      <c r="D21" s="21" t="s">
        <v>53</v>
      </c>
      <c r="E21" s="22" t="s">
        <v>28</v>
      </c>
      <c r="F21" s="23"/>
      <c r="G21" s="23"/>
      <c r="H21" s="23"/>
      <c r="I21" s="23"/>
    </row>
    <row r="22" ht="42.0" customHeight="1">
      <c r="A22" s="18">
        <v>10.0</v>
      </c>
      <c r="B22" s="24" t="s">
        <v>54</v>
      </c>
      <c r="C22" s="25" t="s">
        <v>55</v>
      </c>
      <c r="D22" s="26" t="s">
        <v>56</v>
      </c>
      <c r="E22" s="27" t="s">
        <v>28</v>
      </c>
      <c r="F22" s="28"/>
      <c r="G22" s="28"/>
      <c r="H22" s="28"/>
      <c r="I22" s="28"/>
    </row>
    <row r="23" ht="42.0" customHeight="1">
      <c r="A23" s="18">
        <v>11.0</v>
      </c>
      <c r="B23" s="19" t="s">
        <v>57</v>
      </c>
      <c r="C23" s="20" t="s">
        <v>58</v>
      </c>
      <c r="D23" s="21" t="s">
        <v>59</v>
      </c>
      <c r="E23" s="22" t="s">
        <v>28</v>
      </c>
      <c r="F23" s="23"/>
      <c r="G23" s="23"/>
      <c r="H23" s="23"/>
      <c r="I23" s="23"/>
    </row>
    <row r="24" ht="42.0" customHeight="1">
      <c r="A24" s="18">
        <v>12.0</v>
      </c>
      <c r="B24" s="24" t="s">
        <v>60</v>
      </c>
      <c r="C24" s="25" t="s">
        <v>61</v>
      </c>
      <c r="D24" s="26" t="s">
        <v>62</v>
      </c>
      <c r="E24" s="27" t="s">
        <v>28</v>
      </c>
      <c r="F24" s="28"/>
      <c r="G24" s="28"/>
      <c r="H24" s="28"/>
      <c r="I24" s="28"/>
    </row>
    <row r="25" ht="42.0" customHeight="1">
      <c r="A25" s="18">
        <v>13.0</v>
      </c>
      <c r="B25" s="19" t="s">
        <v>63</v>
      </c>
      <c r="C25" s="20" t="s">
        <v>64</v>
      </c>
      <c r="D25" s="21" t="s">
        <v>65</v>
      </c>
      <c r="E25" s="22" t="s">
        <v>28</v>
      </c>
      <c r="F25" s="23"/>
      <c r="G25" s="23"/>
      <c r="H25" s="23"/>
      <c r="I25" s="23"/>
    </row>
    <row r="26" ht="42.0" customHeight="1">
      <c r="A26" s="18">
        <v>14.0</v>
      </c>
      <c r="B26" s="24" t="s">
        <v>66</v>
      </c>
      <c r="C26" s="25" t="s">
        <v>67</v>
      </c>
      <c r="D26" s="26" t="s">
        <v>68</v>
      </c>
      <c r="E26" s="27" t="s">
        <v>28</v>
      </c>
      <c r="F26" s="28"/>
      <c r="G26" s="28"/>
      <c r="H26" s="28"/>
      <c r="I26" s="28"/>
    </row>
    <row r="27" ht="42.0" customHeight="1">
      <c r="A27" s="18">
        <v>15.0</v>
      </c>
      <c r="B27" s="19" t="s">
        <v>69</v>
      </c>
      <c r="C27" s="20" t="s">
        <v>70</v>
      </c>
      <c r="D27" s="21" t="s">
        <v>71</v>
      </c>
      <c r="E27" s="22" t="s">
        <v>28</v>
      </c>
      <c r="F27" s="23"/>
      <c r="G27" s="23"/>
      <c r="H27" s="23"/>
      <c r="I27" s="23"/>
    </row>
    <row r="28" ht="42.0" customHeight="1">
      <c r="A28" s="18">
        <v>16.0</v>
      </c>
      <c r="B28" s="24" t="s">
        <v>72</v>
      </c>
      <c r="C28" s="25" t="s">
        <v>73</v>
      </c>
      <c r="D28" s="26" t="s">
        <v>74</v>
      </c>
      <c r="E28" s="27" t="s">
        <v>28</v>
      </c>
      <c r="F28" s="28"/>
      <c r="G28" s="28"/>
      <c r="H28" s="28"/>
      <c r="I28" s="28"/>
    </row>
    <row r="29" ht="42.0" customHeight="1">
      <c r="A29" s="18">
        <v>17.0</v>
      </c>
      <c r="B29" s="19" t="s">
        <v>75</v>
      </c>
      <c r="C29" s="20" t="s">
        <v>76</v>
      </c>
      <c r="D29" s="21" t="s">
        <v>77</v>
      </c>
      <c r="E29" s="22" t="s">
        <v>28</v>
      </c>
      <c r="F29" s="23"/>
      <c r="G29" s="23"/>
      <c r="H29" s="23"/>
      <c r="I29" s="23"/>
    </row>
    <row r="30" ht="42.0" customHeight="1">
      <c r="A30" s="18">
        <v>18.0</v>
      </c>
      <c r="B30" s="24" t="s">
        <v>78</v>
      </c>
      <c r="C30" s="25" t="s">
        <v>79</v>
      </c>
      <c r="D30" s="26" t="s">
        <v>80</v>
      </c>
      <c r="E30" s="27" t="s">
        <v>28</v>
      </c>
      <c r="F30" s="28"/>
      <c r="G30" s="28"/>
      <c r="H30" s="28"/>
      <c r="I30" s="28"/>
    </row>
    <row r="31" ht="15.75" customHeight="1">
      <c r="A31" s="30" t="s">
        <v>81</v>
      </c>
      <c r="B31" s="17"/>
      <c r="C31" s="17"/>
      <c r="D31" s="17"/>
      <c r="E31" s="17"/>
      <c r="F31" s="17"/>
      <c r="G31" s="17"/>
      <c r="H31" s="17"/>
      <c r="I31" s="8"/>
    </row>
    <row r="32" ht="42.0" customHeight="1">
      <c r="A32" s="18">
        <v>19.0</v>
      </c>
      <c r="B32" s="19" t="s">
        <v>82</v>
      </c>
      <c r="C32" s="20" t="s">
        <v>83</v>
      </c>
      <c r="D32" s="21" t="s">
        <v>84</v>
      </c>
      <c r="E32" s="22" t="s">
        <v>28</v>
      </c>
      <c r="F32" s="23"/>
      <c r="G32" s="23"/>
      <c r="H32" s="23"/>
      <c r="I32" s="23"/>
    </row>
    <row r="33" ht="42.0" customHeight="1">
      <c r="A33" s="18">
        <v>20.0</v>
      </c>
      <c r="B33" s="24" t="s">
        <v>85</v>
      </c>
      <c r="C33" s="25" t="s">
        <v>86</v>
      </c>
      <c r="D33" s="26" t="s">
        <v>87</v>
      </c>
      <c r="E33" s="27" t="s">
        <v>28</v>
      </c>
      <c r="F33" s="28"/>
      <c r="G33" s="28"/>
      <c r="H33" s="28"/>
      <c r="I33" s="28"/>
    </row>
    <row r="34" ht="42.0" customHeight="1">
      <c r="A34" s="18">
        <v>21.0</v>
      </c>
      <c r="B34" s="19" t="s">
        <v>88</v>
      </c>
      <c r="C34" s="20" t="s">
        <v>89</v>
      </c>
      <c r="D34" s="21" t="s">
        <v>90</v>
      </c>
      <c r="E34" s="22" t="s">
        <v>28</v>
      </c>
      <c r="F34" s="23"/>
      <c r="G34" s="23"/>
      <c r="H34" s="23"/>
      <c r="I34" s="23"/>
    </row>
    <row r="35" ht="42.0" customHeight="1">
      <c r="A35" s="18">
        <v>22.0</v>
      </c>
      <c r="B35" s="24" t="s">
        <v>91</v>
      </c>
      <c r="C35" s="25" t="s">
        <v>92</v>
      </c>
      <c r="D35" s="26" t="s">
        <v>93</v>
      </c>
      <c r="E35" s="27" t="s">
        <v>28</v>
      </c>
      <c r="F35" s="28"/>
      <c r="G35" s="28"/>
      <c r="H35" s="28"/>
      <c r="I35" s="28"/>
    </row>
    <row r="36" ht="42.0" customHeight="1">
      <c r="A36" s="18">
        <v>23.0</v>
      </c>
      <c r="B36" s="19" t="s">
        <v>94</v>
      </c>
      <c r="C36" s="20" t="s">
        <v>95</v>
      </c>
      <c r="D36" s="21" t="s">
        <v>96</v>
      </c>
      <c r="E36" s="22" t="s">
        <v>28</v>
      </c>
      <c r="F36" s="23"/>
      <c r="G36" s="23"/>
      <c r="H36" s="23"/>
      <c r="I36" s="23"/>
    </row>
    <row r="37" ht="42.0" customHeight="1">
      <c r="A37" s="18">
        <v>24.0</v>
      </c>
      <c r="B37" s="24" t="s">
        <v>97</v>
      </c>
      <c r="C37" s="25" t="s">
        <v>98</v>
      </c>
      <c r="D37" s="26" t="s">
        <v>99</v>
      </c>
      <c r="E37" s="27" t="s">
        <v>28</v>
      </c>
      <c r="F37" s="28"/>
      <c r="G37" s="28"/>
      <c r="H37" s="28"/>
      <c r="I37" s="28"/>
    </row>
    <row r="38" ht="42.0" customHeight="1">
      <c r="A38" s="18">
        <v>25.0</v>
      </c>
      <c r="B38" s="19" t="s">
        <v>100</v>
      </c>
      <c r="C38" s="20" t="s">
        <v>101</v>
      </c>
      <c r="D38" s="21" t="s">
        <v>102</v>
      </c>
      <c r="E38" s="22" t="s">
        <v>28</v>
      </c>
      <c r="F38" s="23"/>
      <c r="G38" s="23"/>
      <c r="H38" s="23"/>
      <c r="I38" s="23"/>
    </row>
    <row r="39" ht="42.0" customHeight="1">
      <c r="A39" s="18">
        <v>26.0</v>
      </c>
      <c r="B39" s="24" t="s">
        <v>103</v>
      </c>
      <c r="C39" s="25" t="s">
        <v>104</v>
      </c>
      <c r="D39" s="26" t="s">
        <v>105</v>
      </c>
      <c r="E39" s="27" t="s">
        <v>28</v>
      </c>
      <c r="F39" s="28"/>
      <c r="G39" s="28"/>
      <c r="H39" s="28"/>
      <c r="I39" s="28"/>
    </row>
    <row r="40" ht="42.0" customHeight="1">
      <c r="A40" s="18">
        <v>27.0</v>
      </c>
      <c r="B40" s="19" t="s">
        <v>106</v>
      </c>
      <c r="C40" s="20" t="s">
        <v>107</v>
      </c>
      <c r="D40" s="21" t="s">
        <v>108</v>
      </c>
      <c r="E40" s="22" t="s">
        <v>28</v>
      </c>
      <c r="F40" s="23"/>
      <c r="G40" s="23"/>
      <c r="H40" s="23"/>
      <c r="I40" s="23"/>
    </row>
    <row r="41" ht="42.0" customHeight="1">
      <c r="A41" s="18">
        <v>28.0</v>
      </c>
      <c r="B41" s="24" t="s">
        <v>109</v>
      </c>
      <c r="C41" s="25" t="s">
        <v>110</v>
      </c>
      <c r="D41" s="26" t="s">
        <v>111</v>
      </c>
      <c r="E41" s="27" t="s">
        <v>28</v>
      </c>
      <c r="F41" s="28"/>
      <c r="G41" s="28"/>
      <c r="H41" s="28"/>
      <c r="I41" s="28"/>
    </row>
    <row r="42" ht="42.0" customHeight="1">
      <c r="A42" s="18">
        <v>29.0</v>
      </c>
      <c r="B42" s="19" t="s">
        <v>112</v>
      </c>
      <c r="C42" s="20" t="s">
        <v>113</v>
      </c>
      <c r="D42" s="21" t="s">
        <v>114</v>
      </c>
      <c r="E42" s="22" t="s">
        <v>28</v>
      </c>
      <c r="F42" s="23"/>
      <c r="G42" s="23"/>
      <c r="H42" s="23"/>
      <c r="I42" s="23"/>
    </row>
    <row r="43" ht="42.0" customHeight="1">
      <c r="A43" s="18">
        <v>30.0</v>
      </c>
      <c r="B43" s="24" t="s">
        <v>115</v>
      </c>
      <c r="C43" s="25" t="s">
        <v>116</v>
      </c>
      <c r="D43" s="26" t="s">
        <v>117</v>
      </c>
      <c r="E43" s="27" t="s">
        <v>28</v>
      </c>
      <c r="F43" s="28"/>
      <c r="G43" s="28"/>
      <c r="H43" s="28"/>
      <c r="I43" s="28"/>
    </row>
    <row r="44" ht="42.0" customHeight="1">
      <c r="A44" s="18">
        <v>31.0</v>
      </c>
      <c r="B44" s="19" t="s">
        <v>118</v>
      </c>
      <c r="C44" s="20" t="s">
        <v>119</v>
      </c>
      <c r="D44" s="21" t="s">
        <v>120</v>
      </c>
      <c r="E44" s="22" t="s">
        <v>28</v>
      </c>
      <c r="F44" s="23"/>
      <c r="G44" s="23"/>
      <c r="H44" s="23"/>
      <c r="I44" s="23"/>
    </row>
    <row r="45" ht="42.0" customHeight="1">
      <c r="A45" s="18">
        <v>32.0</v>
      </c>
      <c r="B45" s="24" t="s">
        <v>121</v>
      </c>
      <c r="C45" s="25" t="s">
        <v>122</v>
      </c>
      <c r="D45" s="26" t="s">
        <v>123</v>
      </c>
      <c r="E45" s="27" t="s">
        <v>28</v>
      </c>
      <c r="F45" s="28"/>
      <c r="G45" s="28"/>
      <c r="H45" s="28"/>
      <c r="I45" s="28"/>
    </row>
    <row r="46" ht="15.75" customHeight="1">
      <c r="A46" s="31" t="s">
        <v>124</v>
      </c>
      <c r="B46" s="17"/>
      <c r="C46" s="17"/>
      <c r="D46" s="17"/>
      <c r="E46" s="17"/>
      <c r="F46" s="17"/>
      <c r="G46" s="17"/>
      <c r="H46" s="17"/>
      <c r="I46" s="8"/>
    </row>
    <row r="47" ht="42.0" customHeight="1">
      <c r="A47" s="18">
        <v>33.0</v>
      </c>
      <c r="B47" s="19" t="s">
        <v>125</v>
      </c>
      <c r="C47" s="20" t="s">
        <v>126</v>
      </c>
      <c r="D47" s="21" t="s">
        <v>127</v>
      </c>
      <c r="E47" s="22" t="s">
        <v>28</v>
      </c>
      <c r="F47" s="23"/>
      <c r="G47" s="23"/>
      <c r="H47" s="23"/>
      <c r="I47" s="23"/>
    </row>
    <row r="48" ht="42.0" customHeight="1">
      <c r="A48" s="18">
        <v>34.0</v>
      </c>
      <c r="B48" s="24" t="s">
        <v>128</v>
      </c>
      <c r="C48" s="25" t="s">
        <v>129</v>
      </c>
      <c r="D48" s="26" t="s">
        <v>130</v>
      </c>
      <c r="E48" s="27" t="s">
        <v>28</v>
      </c>
      <c r="F48" s="28"/>
      <c r="G48" s="28"/>
      <c r="H48" s="28"/>
      <c r="I48" s="28"/>
    </row>
    <row r="49" ht="42.0" customHeight="1">
      <c r="A49" s="18">
        <v>35.0</v>
      </c>
      <c r="B49" s="19" t="s">
        <v>131</v>
      </c>
      <c r="C49" s="20" t="s">
        <v>132</v>
      </c>
      <c r="D49" s="21" t="s">
        <v>133</v>
      </c>
      <c r="E49" s="22" t="s">
        <v>28</v>
      </c>
      <c r="F49" s="23"/>
      <c r="G49" s="23"/>
      <c r="H49" s="23"/>
      <c r="I49" s="23"/>
    </row>
    <row r="50" ht="42.0" customHeight="1">
      <c r="A50" s="18">
        <v>36.0</v>
      </c>
      <c r="B50" s="24" t="s">
        <v>134</v>
      </c>
      <c r="C50" s="25" t="s">
        <v>135</v>
      </c>
      <c r="D50" s="26" t="s">
        <v>136</v>
      </c>
      <c r="E50" s="27" t="s">
        <v>28</v>
      </c>
      <c r="F50" s="28"/>
      <c r="G50" s="28"/>
      <c r="H50" s="28"/>
      <c r="I50" s="28"/>
    </row>
    <row r="51" ht="42.0" customHeight="1">
      <c r="A51" s="18">
        <v>37.0</v>
      </c>
      <c r="B51" s="19" t="s">
        <v>137</v>
      </c>
      <c r="C51" s="20" t="s">
        <v>138</v>
      </c>
      <c r="D51" s="21" t="s">
        <v>139</v>
      </c>
      <c r="E51" s="22" t="s">
        <v>28</v>
      </c>
      <c r="F51" s="23"/>
      <c r="G51" s="23"/>
      <c r="H51" s="23"/>
      <c r="I51" s="23"/>
    </row>
    <row r="52" ht="42.0" customHeight="1">
      <c r="A52" s="18">
        <v>38.0</v>
      </c>
      <c r="B52" s="24" t="s">
        <v>140</v>
      </c>
      <c r="C52" s="25" t="s">
        <v>141</v>
      </c>
      <c r="D52" s="26" t="s">
        <v>142</v>
      </c>
      <c r="E52" s="27" t="s">
        <v>28</v>
      </c>
      <c r="F52" s="28"/>
      <c r="G52" s="28"/>
      <c r="H52" s="28"/>
      <c r="I52" s="28"/>
    </row>
    <row r="53" ht="42.0" customHeight="1">
      <c r="A53" s="18">
        <v>39.0</v>
      </c>
      <c r="B53" s="19" t="s">
        <v>143</v>
      </c>
      <c r="C53" s="20" t="s">
        <v>144</v>
      </c>
      <c r="D53" s="21" t="s">
        <v>145</v>
      </c>
      <c r="E53" s="22" t="s">
        <v>28</v>
      </c>
      <c r="F53" s="23"/>
      <c r="G53" s="23"/>
      <c r="H53" s="23"/>
      <c r="I53" s="23"/>
    </row>
    <row r="54" ht="42.0" customHeight="1">
      <c r="A54" s="18">
        <v>40.0</v>
      </c>
      <c r="B54" s="24" t="s">
        <v>146</v>
      </c>
      <c r="C54" s="25" t="s">
        <v>147</v>
      </c>
      <c r="D54" s="26" t="s">
        <v>148</v>
      </c>
      <c r="E54" s="27" t="s">
        <v>28</v>
      </c>
      <c r="F54" s="28"/>
      <c r="G54" s="28"/>
      <c r="H54" s="28"/>
      <c r="I54" s="28"/>
    </row>
    <row r="55" ht="42.0" customHeight="1">
      <c r="A55" s="18">
        <v>41.0</v>
      </c>
      <c r="B55" s="19" t="s">
        <v>149</v>
      </c>
      <c r="C55" s="20" t="s">
        <v>150</v>
      </c>
      <c r="D55" s="21" t="s">
        <v>151</v>
      </c>
      <c r="E55" s="22" t="s">
        <v>28</v>
      </c>
      <c r="F55" s="23"/>
      <c r="G55" s="23"/>
      <c r="H55" s="23"/>
      <c r="I55" s="23"/>
    </row>
    <row r="56" ht="42.0" customHeight="1">
      <c r="A56" s="18">
        <v>42.0</v>
      </c>
      <c r="B56" s="24" t="s">
        <v>152</v>
      </c>
      <c r="C56" s="25" t="s">
        <v>153</v>
      </c>
      <c r="D56" s="26" t="s">
        <v>154</v>
      </c>
      <c r="E56" s="27" t="s">
        <v>28</v>
      </c>
      <c r="F56" s="28"/>
      <c r="G56" s="28"/>
      <c r="H56" s="28"/>
      <c r="I56" s="28"/>
    </row>
    <row r="57" ht="42.0" customHeight="1">
      <c r="A57" s="18">
        <v>43.0</v>
      </c>
      <c r="B57" s="19" t="s">
        <v>155</v>
      </c>
      <c r="C57" s="20" t="s">
        <v>156</v>
      </c>
      <c r="D57" s="21" t="s">
        <v>157</v>
      </c>
      <c r="E57" s="22" t="s">
        <v>28</v>
      </c>
      <c r="F57" s="23"/>
      <c r="G57" s="23"/>
      <c r="H57" s="23"/>
      <c r="I57" s="23"/>
    </row>
    <row r="58" ht="42.0" customHeight="1">
      <c r="A58" s="18">
        <v>44.0</v>
      </c>
      <c r="B58" s="24" t="s">
        <v>158</v>
      </c>
      <c r="C58" s="25" t="s">
        <v>159</v>
      </c>
      <c r="D58" s="26" t="s">
        <v>160</v>
      </c>
      <c r="E58" s="27" t="s">
        <v>28</v>
      </c>
      <c r="F58" s="28"/>
      <c r="G58" s="28"/>
      <c r="H58" s="28"/>
      <c r="I58" s="28"/>
    </row>
    <row r="59" ht="15.75" customHeight="1">
      <c r="A59" s="32" t="s">
        <v>161</v>
      </c>
      <c r="B59" s="17"/>
      <c r="C59" s="17"/>
      <c r="D59" s="17"/>
      <c r="E59" s="17"/>
      <c r="F59" s="17"/>
      <c r="G59" s="17"/>
      <c r="H59" s="17"/>
      <c r="I59" s="8"/>
    </row>
    <row r="60" ht="42.0" customHeight="1">
      <c r="A60" s="18">
        <v>45.0</v>
      </c>
      <c r="B60" s="19" t="s">
        <v>162</v>
      </c>
      <c r="C60" s="20" t="s">
        <v>163</v>
      </c>
      <c r="D60" s="21" t="s">
        <v>164</v>
      </c>
      <c r="E60" s="22" t="s">
        <v>28</v>
      </c>
      <c r="F60" s="23"/>
      <c r="G60" s="23"/>
      <c r="H60" s="23"/>
      <c r="I60" s="23"/>
    </row>
    <row r="61" ht="42.0" customHeight="1">
      <c r="A61" s="18">
        <v>46.0</v>
      </c>
      <c r="B61" s="24" t="s">
        <v>165</v>
      </c>
      <c r="C61" s="25" t="s">
        <v>166</v>
      </c>
      <c r="D61" s="26" t="s">
        <v>167</v>
      </c>
      <c r="E61" s="27" t="s">
        <v>28</v>
      </c>
      <c r="F61" s="28"/>
      <c r="G61" s="28"/>
      <c r="H61" s="28"/>
      <c r="I61" s="28"/>
    </row>
    <row r="62" ht="42.0" customHeight="1">
      <c r="A62" s="18">
        <v>47.0</v>
      </c>
      <c r="B62" s="19" t="s">
        <v>168</v>
      </c>
      <c r="C62" s="20" t="s">
        <v>169</v>
      </c>
      <c r="D62" s="21" t="s">
        <v>170</v>
      </c>
      <c r="E62" s="22" t="s">
        <v>28</v>
      </c>
      <c r="F62" s="23"/>
      <c r="G62" s="23"/>
      <c r="H62" s="23"/>
      <c r="I62" s="23"/>
    </row>
    <row r="63" ht="42.0" customHeight="1">
      <c r="A63" s="18">
        <v>48.0</v>
      </c>
      <c r="B63" s="24" t="s">
        <v>171</v>
      </c>
      <c r="C63" s="25" t="s">
        <v>172</v>
      </c>
      <c r="D63" s="26" t="s">
        <v>173</v>
      </c>
      <c r="E63" s="27" t="s">
        <v>28</v>
      </c>
      <c r="F63" s="28"/>
      <c r="G63" s="28"/>
      <c r="H63" s="28"/>
      <c r="I63" s="28"/>
    </row>
    <row r="64" ht="42.0" customHeight="1">
      <c r="A64" s="18">
        <v>49.0</v>
      </c>
      <c r="B64" s="19" t="s">
        <v>174</v>
      </c>
      <c r="C64" s="20" t="s">
        <v>175</v>
      </c>
      <c r="D64" s="21" t="s">
        <v>176</v>
      </c>
      <c r="E64" s="22" t="s">
        <v>28</v>
      </c>
      <c r="F64" s="23"/>
      <c r="G64" s="23"/>
      <c r="H64" s="23"/>
      <c r="I64" s="23"/>
    </row>
    <row r="65" ht="42.0" customHeight="1">
      <c r="A65" s="18">
        <v>50.0</v>
      </c>
      <c r="B65" s="24" t="s">
        <v>177</v>
      </c>
      <c r="C65" s="25" t="s">
        <v>178</v>
      </c>
      <c r="D65" s="26" t="s">
        <v>179</v>
      </c>
      <c r="E65" s="27" t="s">
        <v>28</v>
      </c>
      <c r="F65" s="28"/>
      <c r="G65" s="28"/>
      <c r="H65" s="28"/>
      <c r="I65" s="28"/>
    </row>
    <row r="66" ht="42.0" customHeight="1">
      <c r="A66" s="18">
        <v>51.0</v>
      </c>
      <c r="B66" s="19" t="s">
        <v>180</v>
      </c>
      <c r="C66" s="20" t="s">
        <v>181</v>
      </c>
      <c r="D66" s="21" t="s">
        <v>182</v>
      </c>
      <c r="E66" s="22" t="s">
        <v>28</v>
      </c>
      <c r="F66" s="23"/>
      <c r="G66" s="23"/>
      <c r="H66" s="23"/>
      <c r="I66" s="23"/>
    </row>
    <row r="67" ht="42.0" customHeight="1">
      <c r="A67" s="18">
        <v>52.0</v>
      </c>
      <c r="B67" s="24" t="s">
        <v>183</v>
      </c>
      <c r="C67" s="25" t="s">
        <v>184</v>
      </c>
      <c r="D67" s="26" t="s">
        <v>185</v>
      </c>
      <c r="E67" s="27" t="s">
        <v>28</v>
      </c>
      <c r="F67" s="28"/>
      <c r="G67" s="28"/>
      <c r="H67" s="28"/>
      <c r="I67" s="28"/>
    </row>
    <row r="68" ht="42.0" customHeight="1">
      <c r="A68" s="18">
        <v>53.0</v>
      </c>
      <c r="B68" s="19" t="s">
        <v>186</v>
      </c>
      <c r="C68" s="20" t="s">
        <v>187</v>
      </c>
      <c r="D68" s="21" t="s">
        <v>188</v>
      </c>
      <c r="E68" s="22" t="s">
        <v>28</v>
      </c>
      <c r="F68" s="23"/>
      <c r="G68" s="23"/>
      <c r="H68" s="23"/>
      <c r="I68" s="23"/>
    </row>
    <row r="69" ht="42.0" customHeight="1">
      <c r="A69" s="18">
        <v>54.0</v>
      </c>
      <c r="B69" s="24" t="s">
        <v>189</v>
      </c>
      <c r="C69" s="25" t="s">
        <v>190</v>
      </c>
      <c r="D69" s="26" t="s">
        <v>191</v>
      </c>
      <c r="E69" s="27" t="s">
        <v>28</v>
      </c>
      <c r="F69" s="28"/>
      <c r="G69" s="28"/>
      <c r="H69" s="28"/>
      <c r="I69" s="28"/>
    </row>
    <row r="70" ht="42.0" customHeight="1">
      <c r="A70" s="18">
        <v>55.0</v>
      </c>
      <c r="B70" s="19" t="s">
        <v>192</v>
      </c>
      <c r="C70" s="20" t="s">
        <v>193</v>
      </c>
      <c r="D70" s="21" t="s">
        <v>194</v>
      </c>
      <c r="E70" s="22" t="s">
        <v>28</v>
      </c>
      <c r="F70" s="23"/>
      <c r="G70" s="23"/>
      <c r="H70" s="23"/>
      <c r="I70" s="23"/>
    </row>
    <row r="71" ht="42.0" customHeight="1">
      <c r="A71" s="18">
        <v>56.0</v>
      </c>
      <c r="B71" s="24" t="s">
        <v>195</v>
      </c>
      <c r="C71" s="25" t="s">
        <v>196</v>
      </c>
      <c r="D71" s="26" t="s">
        <v>197</v>
      </c>
      <c r="E71" s="27" t="s">
        <v>28</v>
      </c>
      <c r="F71" s="28"/>
      <c r="G71" s="28"/>
      <c r="H71" s="28"/>
      <c r="I71" s="28"/>
    </row>
    <row r="72" ht="42.0" customHeight="1">
      <c r="A72" s="18">
        <v>57.0</v>
      </c>
      <c r="B72" s="19" t="s">
        <v>198</v>
      </c>
      <c r="C72" s="20" t="s">
        <v>199</v>
      </c>
      <c r="D72" s="21" t="s">
        <v>200</v>
      </c>
      <c r="E72" s="22" t="s">
        <v>28</v>
      </c>
      <c r="F72" s="23"/>
      <c r="G72" s="23"/>
      <c r="H72" s="23"/>
      <c r="I72" s="23"/>
    </row>
    <row r="73" ht="42.0" customHeight="1">
      <c r="A73" s="18">
        <v>58.0</v>
      </c>
      <c r="B73" s="24" t="s">
        <v>201</v>
      </c>
      <c r="C73" s="25" t="s">
        <v>202</v>
      </c>
      <c r="D73" s="26" t="s">
        <v>203</v>
      </c>
      <c r="E73" s="27" t="s">
        <v>28</v>
      </c>
      <c r="F73" s="28"/>
      <c r="G73" s="28"/>
      <c r="H73" s="28"/>
      <c r="I73" s="28"/>
    </row>
    <row r="74" ht="19.5" customHeight="1">
      <c r="A74" s="33" t="s">
        <v>204</v>
      </c>
      <c r="B74" s="17"/>
      <c r="C74" s="17"/>
      <c r="D74" s="17"/>
      <c r="E74" s="8"/>
      <c r="F74" s="33" t="s">
        <v>205</v>
      </c>
      <c r="G74" s="17"/>
      <c r="H74" s="17"/>
      <c r="I74" s="8"/>
    </row>
    <row r="75" ht="15.75" customHeight="1">
      <c r="A75" s="34" t="s">
        <v>206</v>
      </c>
      <c r="B75" s="2"/>
      <c r="C75" s="2"/>
      <c r="D75" s="2"/>
      <c r="E75" s="2"/>
      <c r="F75" s="2"/>
      <c r="G75" s="2"/>
      <c r="H75" s="2"/>
      <c r="I75" s="3"/>
    </row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7">
    <mergeCell ref="A1:I1"/>
    <mergeCell ref="A2:I2"/>
    <mergeCell ref="A3:I3"/>
    <mergeCell ref="A4:I4"/>
    <mergeCell ref="C5:D5"/>
    <mergeCell ref="E5:F5"/>
    <mergeCell ref="G5:H5"/>
    <mergeCell ref="A5:B5"/>
    <mergeCell ref="A6:B6"/>
    <mergeCell ref="C6:D6"/>
    <mergeCell ref="E6:F6"/>
    <mergeCell ref="C7:D7"/>
    <mergeCell ref="E7:F7"/>
    <mergeCell ref="G7:H7"/>
    <mergeCell ref="A31:I31"/>
    <mergeCell ref="A46:I46"/>
    <mergeCell ref="A59:I59"/>
    <mergeCell ref="A74:E74"/>
    <mergeCell ref="F74:I74"/>
    <mergeCell ref="A75:I75"/>
    <mergeCell ref="A7:B7"/>
    <mergeCell ref="A8:B8"/>
    <mergeCell ref="C8:D8"/>
    <mergeCell ref="E8:F8"/>
    <mergeCell ref="A9:I9"/>
    <mergeCell ref="A11:I11"/>
    <mergeCell ref="A20:I20"/>
  </mergeCells>
  <conditionalFormatting sqref="E11:E73">
    <cfRule type="cellIs" dxfId="0" priority="1" operator="equal">
      <formula>"✓ Compliant"</formula>
    </cfRule>
  </conditionalFormatting>
  <conditionalFormatting sqref="E11:E73">
    <cfRule type="cellIs" dxfId="1" priority="2" operator="equal">
      <formula>"✗ Non-Compliant"</formula>
    </cfRule>
  </conditionalFormatting>
  <conditionalFormatting sqref="E11:E73">
    <cfRule type="cellIs" dxfId="2" priority="3" operator="equal">
      <formula>"~ Partial"</formula>
    </cfRule>
  </conditionalFormatting>
  <dataValidations>
    <dataValidation type="list" allowBlank="1" sqref="E12:E19 E21:E30 E32:E45 E47:E58 E60:E73">
      <formula1>"✓ Compliant,✗ Non-Compliant,~ Partial,N/A,Not Checked"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0"/>
    <col customWidth="1" min="2" max="2" width="32.0"/>
    <col customWidth="1" min="3" max="6" width="15.0"/>
    <col customWidth="1" min="7" max="7" width="18.0"/>
    <col customWidth="1" min="8" max="26" width="8.71"/>
  </cols>
  <sheetData>
    <row r="1" ht="9.75" customHeight="1">
      <c r="A1" s="1"/>
      <c r="B1" s="2"/>
      <c r="C1" s="2"/>
      <c r="D1" s="2"/>
      <c r="E1" s="2"/>
      <c r="F1" s="2"/>
      <c r="G1" s="3"/>
    </row>
    <row r="2" ht="37.5" customHeight="1">
      <c r="A2" s="35" t="s">
        <v>207</v>
      </c>
      <c r="B2" s="2"/>
      <c r="C2" s="2"/>
      <c r="D2" s="2"/>
      <c r="E2" s="2"/>
      <c r="F2" s="2"/>
      <c r="G2" s="3"/>
    </row>
    <row r="3" ht="18.0" customHeight="1">
      <c r="A3" s="36" t="s">
        <v>208</v>
      </c>
      <c r="B3" s="2"/>
      <c r="C3" s="2"/>
      <c r="D3" s="2"/>
      <c r="E3" s="2"/>
      <c r="F3" s="2"/>
      <c r="G3" s="3"/>
    </row>
    <row r="4" ht="18.0" customHeight="1">
      <c r="A4" s="6" t="s">
        <v>209</v>
      </c>
      <c r="B4" s="2"/>
      <c r="C4" s="2"/>
      <c r="D4" s="2"/>
      <c r="E4" s="2"/>
      <c r="F4" s="2"/>
      <c r="G4" s="3"/>
    </row>
    <row r="5" ht="15.75" customHeight="1">
      <c r="B5" s="18" t="s">
        <v>210</v>
      </c>
      <c r="C5" s="37" t="s">
        <v>211</v>
      </c>
      <c r="D5" s="38" t="s">
        <v>212</v>
      </c>
      <c r="E5" s="39" t="s">
        <v>213</v>
      </c>
      <c r="F5" s="40" t="s">
        <v>214</v>
      </c>
    </row>
    <row r="6" ht="51.75" customHeight="1">
      <c r="B6" s="41">
        <f>58</f>
        <v>58</v>
      </c>
      <c r="C6" s="42">
        <f>COUNTIF('QC Checklist'!E11:E73,"✓ Compliant")</f>
        <v>0</v>
      </c>
      <c r="D6" s="43">
        <f>COUNTIF('QC Checklist'!E11:E73,"✗ Non-Compliant")</f>
        <v>0</v>
      </c>
      <c r="E6" s="44">
        <f>COUNTIF('QC Checklist'!E11:E73,"~ Partial")</f>
        <v>0</v>
      </c>
      <c r="F6" s="45">
        <f>COUNTIF('QC Checklist'!E11:E73,"Not Checked")</f>
        <v>58</v>
      </c>
    </row>
    <row r="7" ht="19.5" customHeight="1">
      <c r="B7" s="46" t="s">
        <v>215</v>
      </c>
      <c r="C7" s="47" t="s">
        <v>215</v>
      </c>
      <c r="D7" s="48" t="s">
        <v>215</v>
      </c>
      <c r="E7" s="49" t="s">
        <v>215</v>
      </c>
      <c r="F7" s="50" t="s">
        <v>215</v>
      </c>
    </row>
    <row r="8" ht="12.0" customHeight="1"/>
    <row r="9" ht="15.75" customHeight="1">
      <c r="B9" s="51" t="s">
        <v>216</v>
      </c>
      <c r="C9" s="17"/>
      <c r="D9" s="17"/>
      <c r="E9" s="17"/>
      <c r="F9" s="8"/>
    </row>
    <row r="10" ht="37.5" customHeight="1">
      <c r="B10" s="52">
        <f>COUNTIF('QC Checklist'!E11:E73,"✓ Compliant")/58</f>
        <v>0</v>
      </c>
      <c r="C10" s="17"/>
      <c r="D10" s="17"/>
      <c r="E10" s="17"/>
      <c r="F10" s="8"/>
    </row>
    <row r="12" ht="13.5" customHeight="1"/>
    <row r="13" ht="24.0" customHeight="1">
      <c r="A13" s="53"/>
      <c r="B13" s="53" t="s">
        <v>217</v>
      </c>
      <c r="C13" s="53" t="s">
        <v>218</v>
      </c>
      <c r="D13" s="53" t="s">
        <v>219</v>
      </c>
      <c r="E13" s="53" t="s">
        <v>220</v>
      </c>
      <c r="F13" s="53" t="s">
        <v>221</v>
      </c>
      <c r="G13" s="53" t="s">
        <v>222</v>
      </c>
    </row>
    <row r="17" ht="21.75" customHeight="1">
      <c r="A17" s="54"/>
      <c r="B17" s="55" t="s">
        <v>223</v>
      </c>
      <c r="C17" s="56">
        <v>12.0</v>
      </c>
      <c r="D17" s="57">
        <f>COUNTIF('QC Checklist'!E47:E58,"✓ Compliant")</f>
        <v>0</v>
      </c>
      <c r="E17" s="58">
        <f>COUNTIF('QC Checklist'!E47:E58,"✗ Non-Compliant")</f>
        <v>0</v>
      </c>
      <c r="F17" s="59">
        <f>COUNTIF('QC Checklist'!E47:E58,"~ Partial")</f>
        <v>0</v>
      </c>
      <c r="G17" s="60">
        <f>IFERROR(COUNTIF('QC Checklist'!E47:E58,"✓ Compliant")/12,0)</f>
        <v>0</v>
      </c>
    </row>
    <row r="18" ht="21.75" customHeight="1">
      <c r="A18" s="54"/>
      <c r="B18" s="61" t="s">
        <v>224</v>
      </c>
      <c r="C18" s="56">
        <v>14.0</v>
      </c>
      <c r="D18" s="57">
        <f>COUNTIF('QC Checklist'!E60:E73,"✓ Compliant")</f>
        <v>0</v>
      </c>
      <c r="E18" s="58">
        <f>COUNTIF('QC Checklist'!E60:E73,"✗ Non-Compliant")</f>
        <v>0</v>
      </c>
      <c r="F18" s="59">
        <f>COUNTIF('QC Checklist'!E60:E73,"~ Partial")</f>
        <v>0</v>
      </c>
      <c r="G18" s="60">
        <f>IFERROR(COUNTIF('QC Checklist'!E60:E73,"✓ Compliant")/14,0)</f>
        <v>0</v>
      </c>
    </row>
    <row r="20" ht="18.0" customHeight="1">
      <c r="B20" s="62" t="s">
        <v>225</v>
      </c>
      <c r="C20" s="17"/>
      <c r="D20" s="17"/>
      <c r="E20" s="17"/>
      <c r="F20" s="17"/>
      <c r="G20" s="8"/>
    </row>
    <row r="21" ht="18.0" customHeight="1">
      <c r="B21" s="57" t="s">
        <v>226</v>
      </c>
      <c r="C21" s="63" t="s">
        <v>227</v>
      </c>
      <c r="D21" s="17"/>
      <c r="E21" s="17"/>
      <c r="F21" s="17"/>
      <c r="G21" s="8"/>
    </row>
    <row r="22" ht="18.0" customHeight="1">
      <c r="B22" s="58" t="s">
        <v>228</v>
      </c>
      <c r="C22" s="63" t="s">
        <v>229</v>
      </c>
      <c r="D22" s="17"/>
      <c r="E22" s="17"/>
      <c r="F22" s="17"/>
      <c r="G22" s="8"/>
    </row>
    <row r="23" ht="18.0" customHeight="1">
      <c r="B23" s="59" t="s">
        <v>230</v>
      </c>
      <c r="C23" s="63" t="s">
        <v>231</v>
      </c>
      <c r="D23" s="17"/>
      <c r="E23" s="17"/>
      <c r="F23" s="17"/>
      <c r="G23" s="8"/>
    </row>
    <row r="24" ht="18.0" customHeight="1">
      <c r="B24" s="64" t="s">
        <v>232</v>
      </c>
      <c r="C24" s="63" t="s">
        <v>233</v>
      </c>
      <c r="D24" s="17"/>
      <c r="E24" s="17"/>
      <c r="F24" s="17"/>
      <c r="G24" s="8"/>
    </row>
    <row r="25" ht="18.0" customHeight="1">
      <c r="B25" s="65" t="s">
        <v>28</v>
      </c>
      <c r="C25" s="63" t="s">
        <v>234</v>
      </c>
      <c r="D25" s="17"/>
      <c r="E25" s="17"/>
      <c r="F25" s="17"/>
      <c r="G25" s="8"/>
    </row>
    <row r="26" ht="15.75" customHeight="1">
      <c r="A26" s="34" t="s">
        <v>235</v>
      </c>
      <c r="B26" s="2"/>
      <c r="C26" s="2"/>
      <c r="D26" s="2"/>
      <c r="E26" s="2"/>
      <c r="F26" s="2"/>
      <c r="G26" s="3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C21:G21"/>
    <mergeCell ref="C22:G22"/>
    <mergeCell ref="C23:G23"/>
    <mergeCell ref="C24:G24"/>
    <mergeCell ref="C25:G25"/>
    <mergeCell ref="A26:G26"/>
    <mergeCell ref="A1:G1"/>
    <mergeCell ref="A2:G2"/>
    <mergeCell ref="A3:G3"/>
    <mergeCell ref="A4:G4"/>
    <mergeCell ref="B9:F9"/>
    <mergeCell ref="B10:F10"/>
    <mergeCell ref="B20:G20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2026-03-08T19:00:11Z</dcterms:created>
  <dc:creator>openpyxl</dc:creator>
</cp:coreProperties>
</file>